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wde\Desktop\"/>
    </mc:Choice>
  </mc:AlternateContent>
  <xr:revisionPtr revIDLastSave="0" documentId="13_ncr:1_{027FA3CC-F7F9-4242-BF03-9736EDA9B17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HERD USD &amp; Percent Change by FY" sheetId="5" r:id="rId1"/>
    <sheet name="For Visuals" sheetId="7" r:id="rId2"/>
    <sheet name="Sour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W3" i="5" l="1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N4" i="5"/>
  <c r="O4" i="5"/>
  <c r="P4" i="5"/>
  <c r="Q4" i="5"/>
  <c r="R4" i="5"/>
  <c r="S4" i="5"/>
  <c r="T4" i="5"/>
  <c r="U4" i="5"/>
  <c r="V4" i="5"/>
  <c r="N5" i="5"/>
  <c r="O5" i="5"/>
  <c r="P5" i="5"/>
  <c r="Q5" i="5"/>
  <c r="R5" i="5"/>
  <c r="S5" i="5"/>
  <c r="T5" i="5"/>
  <c r="U5" i="5"/>
  <c r="V5" i="5"/>
  <c r="N6" i="5"/>
  <c r="O6" i="5"/>
  <c r="P6" i="5"/>
  <c r="Q6" i="5"/>
  <c r="R6" i="5"/>
  <c r="S6" i="5"/>
  <c r="T6" i="5"/>
  <c r="U6" i="5"/>
  <c r="V6" i="5"/>
  <c r="N7" i="5"/>
  <c r="O7" i="5"/>
  <c r="P7" i="5"/>
  <c r="Q7" i="5"/>
  <c r="R7" i="5"/>
  <c r="S7" i="5"/>
  <c r="T7" i="5"/>
  <c r="U7" i="5"/>
  <c r="V7" i="5"/>
  <c r="N8" i="5"/>
  <c r="O8" i="5"/>
  <c r="P8" i="5"/>
  <c r="Q8" i="5"/>
  <c r="R8" i="5"/>
  <c r="S8" i="5"/>
  <c r="T8" i="5"/>
  <c r="U8" i="5"/>
  <c r="V8" i="5"/>
  <c r="N9" i="5"/>
  <c r="O9" i="5"/>
  <c r="P9" i="5"/>
  <c r="Q9" i="5"/>
  <c r="R9" i="5"/>
  <c r="S9" i="5"/>
  <c r="T9" i="5"/>
  <c r="U9" i="5"/>
  <c r="V9" i="5"/>
  <c r="N10" i="5"/>
  <c r="O10" i="5"/>
  <c r="P10" i="5"/>
  <c r="Q10" i="5"/>
  <c r="R10" i="5"/>
  <c r="S10" i="5"/>
  <c r="T10" i="5"/>
  <c r="U10" i="5"/>
  <c r="V10" i="5"/>
  <c r="N11" i="5"/>
  <c r="O11" i="5"/>
  <c r="P11" i="5"/>
  <c r="Q11" i="5"/>
  <c r="R11" i="5"/>
  <c r="S11" i="5"/>
  <c r="T11" i="5"/>
  <c r="U11" i="5"/>
  <c r="V11" i="5"/>
  <c r="N12" i="5"/>
  <c r="O12" i="5"/>
  <c r="P12" i="5"/>
  <c r="Q12" i="5"/>
  <c r="R12" i="5"/>
  <c r="S12" i="5"/>
  <c r="T12" i="5"/>
  <c r="U12" i="5"/>
  <c r="V12" i="5"/>
  <c r="N13" i="5"/>
  <c r="O13" i="5"/>
  <c r="P13" i="5"/>
  <c r="Q13" i="5"/>
  <c r="R13" i="5"/>
  <c r="S13" i="5"/>
  <c r="T13" i="5"/>
  <c r="U13" i="5"/>
  <c r="V13" i="5"/>
  <c r="N14" i="5"/>
  <c r="O14" i="5"/>
  <c r="P14" i="5"/>
  <c r="Q14" i="5"/>
  <c r="R14" i="5"/>
  <c r="S14" i="5"/>
  <c r="T14" i="5"/>
  <c r="U14" i="5"/>
  <c r="V14" i="5"/>
  <c r="N15" i="5"/>
  <c r="O15" i="5"/>
  <c r="P15" i="5"/>
  <c r="Q15" i="5"/>
  <c r="R15" i="5"/>
  <c r="S15" i="5"/>
  <c r="T15" i="5"/>
  <c r="U15" i="5"/>
  <c r="V15" i="5"/>
  <c r="N16" i="5"/>
  <c r="O16" i="5"/>
  <c r="P16" i="5"/>
  <c r="Q16" i="5"/>
  <c r="R16" i="5"/>
  <c r="S16" i="5"/>
  <c r="T16" i="5"/>
  <c r="U16" i="5"/>
  <c r="V16" i="5"/>
  <c r="N17" i="5"/>
  <c r="O17" i="5"/>
  <c r="P17" i="5"/>
  <c r="Q17" i="5"/>
  <c r="R17" i="5"/>
  <c r="S17" i="5"/>
  <c r="T17" i="5"/>
  <c r="U17" i="5"/>
  <c r="V17" i="5"/>
  <c r="N18" i="5"/>
  <c r="O18" i="5"/>
  <c r="P18" i="5"/>
  <c r="Q18" i="5"/>
  <c r="R18" i="5"/>
  <c r="S18" i="5"/>
  <c r="T18" i="5"/>
  <c r="U18" i="5"/>
  <c r="V18" i="5"/>
  <c r="N19" i="5"/>
  <c r="O19" i="5"/>
  <c r="P19" i="5"/>
  <c r="Q19" i="5"/>
  <c r="R19" i="5"/>
  <c r="S19" i="5"/>
  <c r="T19" i="5"/>
  <c r="U19" i="5"/>
  <c r="V19" i="5"/>
  <c r="N20" i="5"/>
  <c r="O20" i="5"/>
  <c r="P20" i="5"/>
  <c r="Q20" i="5"/>
  <c r="R20" i="5"/>
  <c r="S20" i="5"/>
  <c r="T20" i="5"/>
  <c r="U20" i="5"/>
  <c r="V20" i="5"/>
  <c r="N21" i="5"/>
  <c r="O21" i="5"/>
  <c r="P21" i="5"/>
  <c r="Q21" i="5"/>
  <c r="R21" i="5"/>
  <c r="S21" i="5"/>
  <c r="T21" i="5"/>
  <c r="U21" i="5"/>
  <c r="V21" i="5"/>
  <c r="N22" i="5"/>
  <c r="O22" i="5"/>
  <c r="P22" i="5"/>
  <c r="Q22" i="5"/>
  <c r="R22" i="5"/>
  <c r="S22" i="5"/>
  <c r="T22" i="5"/>
  <c r="U22" i="5"/>
  <c r="V22" i="5"/>
  <c r="N23" i="5"/>
  <c r="O23" i="5"/>
  <c r="P23" i="5"/>
  <c r="Q23" i="5"/>
  <c r="R23" i="5"/>
  <c r="S23" i="5"/>
  <c r="T23" i="5"/>
  <c r="U23" i="5"/>
  <c r="V23" i="5"/>
  <c r="N24" i="5"/>
  <c r="O24" i="5"/>
  <c r="P24" i="5"/>
  <c r="Q24" i="5"/>
  <c r="R24" i="5"/>
  <c r="S24" i="5"/>
  <c r="T24" i="5"/>
  <c r="U24" i="5"/>
  <c r="V24" i="5"/>
  <c r="N25" i="5"/>
  <c r="O25" i="5"/>
  <c r="P25" i="5"/>
  <c r="Q25" i="5"/>
  <c r="R25" i="5"/>
  <c r="S25" i="5"/>
  <c r="T25" i="5"/>
  <c r="U25" i="5"/>
  <c r="V25" i="5"/>
  <c r="N26" i="5"/>
  <c r="O26" i="5"/>
  <c r="P26" i="5"/>
  <c r="Q26" i="5"/>
  <c r="R26" i="5"/>
  <c r="S26" i="5"/>
  <c r="T26" i="5"/>
  <c r="U26" i="5"/>
  <c r="V26" i="5"/>
  <c r="N27" i="5"/>
  <c r="O27" i="5"/>
  <c r="P27" i="5"/>
  <c r="Q27" i="5"/>
  <c r="R27" i="5"/>
  <c r="S27" i="5"/>
  <c r="T27" i="5"/>
  <c r="U27" i="5"/>
  <c r="V27" i="5"/>
  <c r="N28" i="5"/>
  <c r="O28" i="5"/>
  <c r="P28" i="5"/>
  <c r="Q28" i="5"/>
  <c r="R28" i="5"/>
  <c r="S28" i="5"/>
  <c r="T28" i="5"/>
  <c r="U28" i="5"/>
  <c r="V28" i="5"/>
  <c r="N29" i="5"/>
  <c r="O29" i="5"/>
  <c r="P29" i="5"/>
  <c r="Q29" i="5"/>
  <c r="R29" i="5"/>
  <c r="S29" i="5"/>
  <c r="T29" i="5"/>
  <c r="U29" i="5"/>
  <c r="V29" i="5"/>
  <c r="N30" i="5"/>
  <c r="O30" i="5"/>
  <c r="P30" i="5"/>
  <c r="Q30" i="5"/>
  <c r="R30" i="5"/>
  <c r="S30" i="5"/>
  <c r="T30" i="5"/>
  <c r="U30" i="5"/>
  <c r="V30" i="5"/>
  <c r="N31" i="5"/>
  <c r="O31" i="5"/>
  <c r="P31" i="5"/>
  <c r="Q31" i="5"/>
  <c r="R31" i="5"/>
  <c r="S31" i="5"/>
  <c r="T31" i="5"/>
  <c r="U31" i="5"/>
  <c r="V31" i="5"/>
  <c r="N32" i="5"/>
  <c r="O32" i="5"/>
  <c r="P32" i="5"/>
  <c r="Q32" i="5"/>
  <c r="R32" i="5"/>
  <c r="S32" i="5"/>
  <c r="T32" i="5"/>
  <c r="U32" i="5"/>
  <c r="V32" i="5"/>
  <c r="N33" i="5"/>
  <c r="O33" i="5"/>
  <c r="P33" i="5"/>
  <c r="Q33" i="5"/>
  <c r="R33" i="5"/>
  <c r="S33" i="5"/>
  <c r="T33" i="5"/>
  <c r="U33" i="5"/>
  <c r="V33" i="5"/>
  <c r="N34" i="5"/>
  <c r="O34" i="5"/>
  <c r="P34" i="5"/>
  <c r="Q34" i="5"/>
  <c r="R34" i="5"/>
  <c r="S34" i="5"/>
  <c r="T34" i="5"/>
  <c r="U34" i="5"/>
  <c r="V34" i="5"/>
  <c r="N35" i="5"/>
  <c r="O35" i="5"/>
  <c r="P35" i="5"/>
  <c r="Q35" i="5"/>
  <c r="R35" i="5"/>
  <c r="S35" i="5"/>
  <c r="T35" i="5"/>
  <c r="U35" i="5"/>
  <c r="V35" i="5"/>
  <c r="N36" i="5"/>
  <c r="O36" i="5"/>
  <c r="P36" i="5"/>
  <c r="Q36" i="5"/>
  <c r="R36" i="5"/>
  <c r="S36" i="5"/>
  <c r="T36" i="5"/>
  <c r="U36" i="5"/>
  <c r="V36" i="5"/>
  <c r="N37" i="5"/>
  <c r="O37" i="5"/>
  <c r="P37" i="5"/>
  <c r="Q37" i="5"/>
  <c r="R37" i="5"/>
  <c r="S37" i="5"/>
  <c r="T37" i="5"/>
  <c r="U37" i="5"/>
  <c r="V37" i="5"/>
  <c r="N38" i="5"/>
  <c r="O38" i="5"/>
  <c r="P38" i="5"/>
  <c r="Q38" i="5"/>
  <c r="R38" i="5"/>
  <c r="S38" i="5"/>
  <c r="T38" i="5"/>
  <c r="U38" i="5"/>
  <c r="V38" i="5"/>
  <c r="N39" i="5"/>
  <c r="O39" i="5"/>
  <c r="P39" i="5"/>
  <c r="Q39" i="5"/>
  <c r="R39" i="5"/>
  <c r="S39" i="5"/>
  <c r="T39" i="5"/>
  <c r="U39" i="5"/>
  <c r="V39" i="5"/>
  <c r="N40" i="5"/>
  <c r="O40" i="5"/>
  <c r="P40" i="5"/>
  <c r="Q40" i="5"/>
  <c r="R40" i="5"/>
  <c r="S40" i="5"/>
  <c r="T40" i="5"/>
  <c r="U40" i="5"/>
  <c r="V40" i="5"/>
  <c r="N41" i="5"/>
  <c r="O41" i="5"/>
  <c r="P41" i="5"/>
  <c r="Q41" i="5"/>
  <c r="R41" i="5"/>
  <c r="S41" i="5"/>
  <c r="T41" i="5"/>
  <c r="U41" i="5"/>
  <c r="V41" i="5"/>
  <c r="N42" i="5"/>
  <c r="O42" i="5"/>
  <c r="P42" i="5"/>
  <c r="Q42" i="5"/>
  <c r="R42" i="5"/>
  <c r="S42" i="5"/>
  <c r="T42" i="5"/>
  <c r="U42" i="5"/>
  <c r="V42" i="5"/>
  <c r="N43" i="5"/>
  <c r="O43" i="5"/>
  <c r="P43" i="5"/>
  <c r="Q43" i="5"/>
  <c r="R43" i="5"/>
  <c r="S43" i="5"/>
  <c r="T43" i="5"/>
  <c r="U43" i="5"/>
  <c r="V43" i="5"/>
  <c r="N44" i="5"/>
  <c r="O44" i="5"/>
  <c r="P44" i="5"/>
  <c r="Q44" i="5"/>
  <c r="R44" i="5"/>
  <c r="S44" i="5"/>
  <c r="T44" i="5"/>
  <c r="U44" i="5"/>
  <c r="V44" i="5"/>
  <c r="N45" i="5"/>
  <c r="O45" i="5"/>
  <c r="P45" i="5"/>
  <c r="Q45" i="5"/>
  <c r="R45" i="5"/>
  <c r="S45" i="5"/>
  <c r="T45" i="5"/>
  <c r="U45" i="5"/>
  <c r="V45" i="5"/>
  <c r="N46" i="5"/>
  <c r="O46" i="5"/>
  <c r="P46" i="5"/>
  <c r="Q46" i="5"/>
  <c r="R46" i="5"/>
  <c r="S46" i="5"/>
  <c r="T46" i="5"/>
  <c r="U46" i="5"/>
  <c r="V46" i="5"/>
  <c r="N47" i="5"/>
  <c r="O47" i="5"/>
  <c r="P47" i="5"/>
  <c r="Q47" i="5"/>
  <c r="R47" i="5"/>
  <c r="S47" i="5"/>
  <c r="T47" i="5"/>
  <c r="U47" i="5"/>
  <c r="V47" i="5"/>
  <c r="N48" i="5"/>
  <c r="O48" i="5"/>
  <c r="P48" i="5"/>
  <c r="Q48" i="5"/>
  <c r="R48" i="5"/>
  <c r="S48" i="5"/>
  <c r="T48" i="5"/>
  <c r="U48" i="5"/>
  <c r="V48" i="5"/>
  <c r="N49" i="5"/>
  <c r="O49" i="5"/>
  <c r="P49" i="5"/>
  <c r="Q49" i="5"/>
  <c r="R49" i="5"/>
  <c r="S49" i="5"/>
  <c r="T49" i="5"/>
  <c r="U49" i="5"/>
  <c r="V49" i="5"/>
  <c r="N50" i="5"/>
  <c r="O50" i="5"/>
  <c r="P50" i="5"/>
  <c r="Q50" i="5"/>
  <c r="R50" i="5"/>
  <c r="S50" i="5"/>
  <c r="T50" i="5"/>
  <c r="U50" i="5"/>
  <c r="V50" i="5"/>
  <c r="N51" i="5"/>
  <c r="O51" i="5"/>
  <c r="P51" i="5"/>
  <c r="Q51" i="5"/>
  <c r="R51" i="5"/>
  <c r="S51" i="5"/>
  <c r="T51" i="5"/>
  <c r="U51" i="5"/>
  <c r="V51" i="5"/>
  <c r="N52" i="5"/>
  <c r="O52" i="5"/>
  <c r="P52" i="5"/>
  <c r="Q52" i="5"/>
  <c r="R52" i="5"/>
  <c r="S52" i="5"/>
  <c r="T52" i="5"/>
  <c r="U52" i="5"/>
  <c r="V52" i="5"/>
  <c r="N53" i="5"/>
  <c r="O53" i="5"/>
  <c r="P53" i="5"/>
  <c r="Q53" i="5"/>
  <c r="R53" i="5"/>
  <c r="S53" i="5"/>
  <c r="T53" i="5"/>
  <c r="U53" i="5"/>
  <c r="V53" i="5"/>
  <c r="N54" i="5"/>
  <c r="O54" i="5"/>
  <c r="P54" i="5"/>
  <c r="Q54" i="5"/>
  <c r="R54" i="5"/>
  <c r="S54" i="5"/>
  <c r="T54" i="5"/>
  <c r="U54" i="5"/>
  <c r="V54" i="5"/>
  <c r="N55" i="5"/>
  <c r="O55" i="5"/>
  <c r="P55" i="5"/>
  <c r="Q55" i="5"/>
  <c r="R55" i="5"/>
  <c r="S55" i="5"/>
  <c r="T55" i="5"/>
  <c r="U55" i="5"/>
  <c r="V55" i="5"/>
  <c r="V3" i="5"/>
  <c r="O3" i="5"/>
  <c r="P3" i="5"/>
  <c r="Q3" i="5"/>
  <c r="R3" i="5"/>
  <c r="S3" i="5"/>
  <c r="T3" i="5"/>
  <c r="U3" i="5"/>
  <c r="N3" i="5"/>
</calcChain>
</file>

<file path=xl/sharedStrings.xml><?xml version="1.0" encoding="utf-8"?>
<sst xmlns="http://schemas.openxmlformats.org/spreadsheetml/2006/main" count="256" uniqueCount="86">
  <si>
    <t>Table 67</t>
  </si>
  <si>
    <t>Source:</t>
  </si>
  <si>
    <t>https://ncses.nsf.gov/pubs/nsf23304</t>
  </si>
  <si>
    <t>State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</si>
  <si>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</si>
  <si>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</si>
  <si>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</si>
  <si>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</si>
  <si>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</si>
  <si>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</si>
  <si>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</si>
  <si>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</si>
  <si>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</si>
  <si>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</si>
  <si>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</si>
  <si>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</si>
  <si>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</si>
  <si>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</si>
  <si>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</si>
  <si>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</si>
  <si>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</si>
  <si>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</si>
  <si>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</si>
  <si>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</si>
  <si>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</si>
  <si>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</si>
  <si>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</si>
  <si>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</si>
  <si>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</si>
  <si>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</si>
  <si>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</si>
  <si>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</si>
  <si>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</si>
  <si>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</si>
  <si>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</si>
  <si>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</si>
  <si>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</si>
  <si>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</si>
  <si>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</si>
  <si>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</si>
  <si>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</si>
  <si>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</si>
  <si>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</si>
  <si>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</si>
  <si>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</si>
  <si>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</si>
  <si>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</si>
  <si>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</si>
  <si>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</si>
  <si>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</si>
  <si>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</si>
  <si>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</si>
  <si>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</si>
  <si>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</si>
  <si>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</si>
  <si>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</si>
  <si>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DC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</si>
  <si>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</si>
  <si>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</si>
  <si>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</si>
  <si>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</si>
  <si>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</si>
  <si>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</si>
  <si>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</si>
  <si>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</si>
  <si>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</si>
  <si>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</si>
  <si>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2012-2013</t>
  </si>
  <si>
    <t>2012-2021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</si>
  <si>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</si>
  <si>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</si>
  <si>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</si>
  <si>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</si>
  <si>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</si>
  <si>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</si>
  <si>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</si>
  <si>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</si>
  <si>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HERD expenditures, by state: FY 2012–21 (Thousands of USD)</t>
  </si>
  <si>
    <t>Percent Change in HERD expenditures, by state: FY 2012–21</t>
  </si>
  <si>
    <t>Full GDP #</t>
  </si>
  <si>
    <t>Full HERD #</t>
  </si>
  <si>
    <t>Year</t>
  </si>
  <si>
    <t>HERD / GDP (Intensity)</t>
  </si>
  <si>
    <t>Visual 1: Stacked Lines and Columns</t>
  </si>
  <si>
    <t>Visual 2: Map of all 1-year percent changes</t>
  </si>
  <si>
    <t>Visual 3: Map of 10-year 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</si>
</sst>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3"/>
    <xf numFmtId="44" fontId="0" fillId="0" borderId="0" xfId="1" applyFont="1"/>
    <xf numFmtId="10" fontId="0" fillId="0" borderId="0" xfId="2" applyNumberFormat="1" applyFont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10" fontId="1" fillId="3" borderId="1" xfId="2" applyNumberFormat="1" applyFont="1" applyFill="1" applyBorder="1"/>
    <xf numFmtId="10" fontId="1" fillId="3" borderId="2" xfId="2" applyNumberFormat="1" applyFont="1" applyFill="1" applyBorder="1"/>
    <xf numFmtId="10" fontId="1" fillId="3" borderId="3" xfId="2" applyNumberFormat="1" applyFont="1" applyFill="1" applyBorder="1"/>
    <xf numFmtId="10" fontId="1" fillId="0" borderId="1" xfId="2" applyNumberFormat="1" applyFont="1" applyBorder="1"/>
    <xf numFmtId="10" fontId="1" fillId="0" borderId="2" xfId="2" applyNumberFormat="1" applyFont="1" applyBorder="1"/>
    <xf numFmtId="10" fontId="1" fillId="0" borderId="3" xfId="2" applyNumberFormat="1" applyFont="1" applyBorder="1"/>
    <xf numFmtId="10" fontId="0" fillId="0" borderId="0" xfId="0" applyNumberFormat="1"/>
    <xf numFmtId="0" fontId="5" fillId="0" borderId="0" xfId="0" applyFont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32AB35-1C90-4475-8213-4A339922DEBB}" name="Table2" displayName="Table2" ref="A2:K55" totalsRowShown="0" dataDxfId="25" dataCellStyle="Currency">
  <autoFilter ref="A2:K55" xr:uid="{2332AB35-1C90-4475-8213-4A339922DEBB}"/>
  <tableColumns count="11">
    <tableColumn id="1" xr3:uid="{587E211A-722B-4F3C-A34F-B6F75950FDBE}" name="State"/>
    <tableColumn id="2" xr3:uid="{164EB9FE-11DE-49F9-ACFD-CB0DF6EAC691}" name="2012" dataDxfId="24" dataCellStyle="Currency"/>
    <tableColumn id="3" xr3:uid="{877031E4-BF20-4D92-9BEF-DDA437F7CBF4}" name="2013" dataDxfId="23" dataCellStyle="Currency"/>
    <tableColumn id="4" xr3:uid="{188CD5B4-4224-4029-9CD6-1DF81C88F73F}" name="2014" dataDxfId="22" dataCellStyle="Currency"/>
    <tableColumn id="5" xr3:uid="{7D57026B-B8D2-44A9-8FC5-9D81FA791EC8}" name="2015" dataDxfId="21" dataCellStyle="Currency"/>
    <tableColumn id="6" xr3:uid="{97EEE6EB-892F-4FAD-9A2F-964052B386BA}" name="2016" dataDxfId="20" dataCellStyle="Currency"/>
    <tableColumn id="7" xr3:uid="{6BEF3FE7-02B9-4644-8A2D-78FB0BD214BD}" name="2017" dataDxfId="19" dataCellStyle="Currency"/>
    <tableColumn id="8" xr3:uid="{B4E1F650-547C-4D7C-82AD-D96184F950BB}" name="2018" dataDxfId="18" dataCellStyle="Currency"/>
    <tableColumn id="9" xr3:uid="{59A07370-F66D-42B0-A2B3-B860275C780C}" name="2019" dataDxfId="17" dataCellStyle="Currency"/>
    <tableColumn id="10" xr3:uid="{090B54E6-44D0-4FA2-A77F-847780B96A07}" name="2020" dataDxfId="16" dataCellStyle="Currency"/>
    <tableColumn id="11" xr3:uid="{5E3B5146-D140-4B76-8D0F-34F673BA580E}" name="2021" dataDxfId="15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36247E-FF3E-46FB-8191-FF47FD5163FB}" name="Table4" displayName="Table4" ref="M2:W55" totalsRowShown="0" dataDxfId="14" dataCellStyle="Percent">
  <autoFilter ref="M2:W55" xr:uid="{E336247E-FF3E-46FB-8191-FF47FD5163FB}"/>
  <tableColumns count="11">
    <tableColumn id="21" xr3:uid="{77A7B07A-94DA-4394-814D-D13AB6F8D39F}" name="State" dataDxfId="13" dataCellStyle="Percent"/>
    <tableColumn id="1" xr3:uid="{23C41B2F-1B00-4353-B6B0-5A6D35329800}" name="2012-2013" dataDxfId="12" dataCellStyle="Percent">
      <calculatedColumnFormula>(C3-B3)/B3</calculatedColumnFormula>
    </tableColumn>
    <tableColumn id="2" xr3:uid="{2E6C448E-09E1-4967-AC3D-D5C559FC6C50}" name="2013-2014" dataDxfId="11" dataCellStyle="Percent">
      <calculatedColumnFormula>(D3-C3)/C3</calculatedColumnFormula>
    </tableColumn>
    <tableColumn id="3" xr3:uid="{89D0D37E-8221-4ACF-973F-CA26DAEC499E}" name="2014-2015" dataDxfId="10" dataCellStyle="Percent">
      <calculatedColumnFormula>(E3-D3)/D3</calculatedColumnFormula>
    </tableColumn>
    <tableColumn id="4" xr3:uid="{C1B4A70E-C6AB-4DBE-A869-C1E8E86B10A4}" name="2015-2016" dataDxfId="9" dataCellStyle="Percent">
      <calculatedColumnFormula>(F3-E3)/E3</calculatedColumnFormula>
    </tableColumn>
    <tableColumn id="5" xr3:uid="{7EF25353-86AF-40CA-8888-35125C0FDEB8}" name="2016-2017" dataDxfId="8" dataCellStyle="Percent">
      <calculatedColumnFormula>(G3-F3)/F3</calculatedColumnFormula>
    </tableColumn>
    <tableColumn id="6" xr3:uid="{F8EF9CDE-BF87-43F2-9CE5-65F7F1866004}" name="2017-2018" dataDxfId="7" dataCellStyle="Percent">
      <calculatedColumnFormula>(H3-G3)/G3</calculatedColumnFormula>
    </tableColumn>
    <tableColumn id="7" xr3:uid="{33B22788-EC6F-4CD4-B004-C8F2B10121A1}" name="2018-2019" dataDxfId="6" dataCellStyle="Percent">
      <calculatedColumnFormula>(I3-H3)/H3</calculatedColumnFormula>
    </tableColumn>
    <tableColumn id="8" xr3:uid="{6B79E4A1-F4B2-488F-9591-6F43279834FE}" name="2019-2020" dataDxfId="5" dataCellStyle="Percent">
      <calculatedColumnFormula>(J3-I3)/I3</calculatedColumnFormula>
    </tableColumn>
    <tableColumn id="9" xr3:uid="{84327780-7081-44B4-9D53-7789860FDB0F}" name="2020-2021" dataDxfId="4" dataCellStyle="Percent">
      <calculatedColumnFormula>(K3-J3)/J3</calculatedColumnFormula>
    </tableColumn>
    <tableColumn id="10" xr3:uid="{D20639AB-2E9E-4B22-952F-D96DF7C49DA7}" name="2012-2021" dataDxfId="3" dataCellStyle="Percent">
      <calculatedColumnFormula>(K3-B3)/B3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8B3CD6-0BD6-4C2E-9B98-37BBEA825BAB}" name="Table1" displayName="Table1" ref="A2:D12" totalsRowShown="0">
  <autoFilter ref="A2:D12" xr:uid="{758B3CD6-0BD6-4C2E-9B98-37BBEA825BAB}"/>
  <tableColumns count="4">
    <tableColumn id="1" xr3:uid="{91EDBE25-30D5-42DE-93BB-3BDA80288A9A}" name="Full GDP #" dataDxfId="2" dataCellStyle="Currency"/>
    <tableColumn id="2" xr3:uid="{37E2AAEF-ABF5-481E-89EC-09B81F11E6BC}" name="Full HERD #" dataDxfId="1" dataCellStyle="Currency"/>
    <tableColumn id="3" xr3:uid="{9CA2D8C7-7B41-4490-8F7C-C68F5FCB0E07}" name="Year"/>
    <tableColumn id="4" xr3:uid="{D755F560-56F0-4424-8888-DD70E8D0C115}" name="HERD / GDP (Intensity)" dataDxfId="0" dataCellStyle="Percent">
      <calculatedColumnFormula>B3/A3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cses.nsf.gov/pubs/nsf233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7776-A6BC-4383-9C1D-637926025EE0}">
  <dimension ref="A1:W55"/>
  <sheetViews>
    <sheetView tabSelected="1" zoomScale="106" workbookViewId="0">
      <selection sqref="A1:K1"/>
    </sheetView>
  </sheetViews>
  <sheetFormatPr defaultRowHeight="14.4" x14ac:dyDescent="0.3"/>
  <cols>
    <col min="1" max="1" width="14.5546875" bestFit="1" customWidth="1"/>
    <col min="2" max="11" width="15.44140625" bestFit="1" customWidth="1"/>
    <col min="13" max="13" width="14.5546875" bestFit="1" customWidth="1"/>
    <col min="14" max="21" width="11.44140625" customWidth="1"/>
  </cols>
  <sheetData>
    <row r="1" spans="1:23" ht="21" x14ac:dyDescent="0.4">
      <c r="A1" s="14" t="s">
        <v>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M1" s="14" t="s">
        <v>78</v>
      </c>
      <c r="N1" s="14"/>
      <c r="O1" s="14"/>
      <c r="P1" s="14"/>
      <c r="Q1" s="14"/>
      <c r="R1" s="14"/>
      <c r="S1" s="14"/>
      <c r="T1" s="14"/>
      <c r="U1" s="14"/>
    </row>
    <row r="2" spans="1:23" x14ac:dyDescent="0.3">
      <c r="A2" t="s">
        <v>3</v>
      </c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M2" t="s">
        <v>3</v>
      </c>
      <c r="N2" t="s">
        <v>67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68</v>
      </c>
    </row>
    <row r="3" spans="1:23" x14ac:dyDescent="0.3">
      <c r="A3" t="s">
        <v>4</v>
      </c>
      <c r="B3" s="2">
        <v>65729007</v>
      </c>
      <c r="C3" s="2">
        <v>67013138</v>
      </c>
      <c r="D3" s="2">
        <v>67199090</v>
      </c>
      <c r="E3" s="2">
        <v>68549882</v>
      </c>
      <c r="F3" s="2">
        <v>71767849</v>
      </c>
      <c r="G3" s="2">
        <v>75147113</v>
      </c>
      <c r="H3" s="2">
        <v>79023156</v>
      </c>
      <c r="I3" s="2">
        <v>83487471</v>
      </c>
      <c r="J3" s="2">
        <v>86300399</v>
      </c>
      <c r="K3" s="2">
        <v>89723447</v>
      </c>
      <c r="M3" s="3" t="s">
        <v>4</v>
      </c>
      <c r="N3" s="3">
        <f t="shared" ref="N3:N34" si="0">(C3-B3)/B3</f>
        <v>1.9536747299407704E-2</v>
      </c>
      <c r="O3" s="3">
        <f t="shared" ref="O3:O34" si="1">(D3-C3)/C3</f>
        <v>2.7748588642424118E-3</v>
      </c>
      <c r="P3" s="3">
        <f t="shared" ref="P3:P34" si="2">(E3-D3)/D3</f>
        <v>2.0101343634266477E-2</v>
      </c>
      <c r="Q3" s="3">
        <f t="shared" ref="Q3:Q34" si="3">(F3-E3)/E3</f>
        <v>4.6943436022253107E-2</v>
      </c>
      <c r="R3" s="3">
        <f t="shared" ref="R3:R34" si="4">(G3-F3)/F3</f>
        <v>4.7086042665149402E-2</v>
      </c>
      <c r="S3" s="3">
        <f t="shared" ref="S3:S34" si="5">(H3-G3)/G3</f>
        <v>5.157939999637777E-2</v>
      </c>
      <c r="T3" s="3">
        <f t="shared" ref="T3:T34" si="6">(I3-H3)/H3</f>
        <v>5.6493757348795332E-2</v>
      </c>
      <c r="U3" s="3">
        <f t="shared" ref="U3:U34" si="7">(J3-I3)/I3</f>
        <v>3.3692816015471354E-2</v>
      </c>
      <c r="V3" s="3">
        <f t="shared" ref="V3:V34" si="8">(K3-J3)/J3</f>
        <v>3.9664335734994692E-2</v>
      </c>
      <c r="W3" s="3">
        <f t="shared" ref="W3:W34" si="9">(K3-B3)/B3</f>
        <v>0.3650510040414881</v>
      </c>
    </row>
    <row r="4" spans="1:23" x14ac:dyDescent="0.3">
      <c r="A4" t="s">
        <v>5</v>
      </c>
      <c r="B4" s="2">
        <v>830538</v>
      </c>
      <c r="C4" s="2">
        <v>837871</v>
      </c>
      <c r="D4" s="2">
        <v>812803</v>
      </c>
      <c r="E4" s="2">
        <v>898010</v>
      </c>
      <c r="F4" s="2">
        <v>944506</v>
      </c>
      <c r="G4" s="2">
        <v>994210</v>
      </c>
      <c r="H4" s="2">
        <v>1052494</v>
      </c>
      <c r="I4" s="2">
        <v>1123491</v>
      </c>
      <c r="J4" s="2">
        <v>1186697</v>
      </c>
      <c r="K4" s="2">
        <v>1272489</v>
      </c>
      <c r="M4" s="3" t="s">
        <v>5</v>
      </c>
      <c r="N4" s="3">
        <f t="shared" si="0"/>
        <v>8.8292167245809343E-3</v>
      </c>
      <c r="O4" s="3">
        <f t="shared" si="1"/>
        <v>-2.9918686766817325E-2</v>
      </c>
      <c r="P4" s="3">
        <f t="shared" si="2"/>
        <v>0.1048310599247296</v>
      </c>
      <c r="Q4" s="3">
        <f t="shared" si="3"/>
        <v>5.1776706272758655E-2</v>
      </c>
      <c r="R4" s="3">
        <f t="shared" si="4"/>
        <v>5.2624334837470595E-2</v>
      </c>
      <c r="S4" s="3">
        <f t="shared" si="5"/>
        <v>5.862342965771819E-2</v>
      </c>
      <c r="T4" s="3">
        <f t="shared" si="6"/>
        <v>6.7455966494820871E-2</v>
      </c>
      <c r="U4" s="3">
        <f t="shared" si="7"/>
        <v>5.6258572609838443E-2</v>
      </c>
      <c r="V4" s="3">
        <f t="shared" si="8"/>
        <v>7.2294781228906785E-2</v>
      </c>
      <c r="W4" s="3">
        <f t="shared" si="9"/>
        <v>0.53212616400453683</v>
      </c>
    </row>
    <row r="5" spans="1:23" x14ac:dyDescent="0.3">
      <c r="A5" t="s">
        <v>6</v>
      </c>
      <c r="B5" s="2">
        <v>181983</v>
      </c>
      <c r="C5" s="2">
        <v>184472</v>
      </c>
      <c r="D5" s="2">
        <v>174431</v>
      </c>
      <c r="E5" s="2">
        <v>163012</v>
      </c>
      <c r="F5" s="2">
        <v>167308</v>
      </c>
      <c r="G5" s="2">
        <v>176424</v>
      </c>
      <c r="H5" s="2">
        <v>165198</v>
      </c>
      <c r="I5" s="2">
        <v>169296</v>
      </c>
      <c r="J5" s="2">
        <v>177537</v>
      </c>
      <c r="K5" s="2">
        <v>196501</v>
      </c>
      <c r="M5" s="3" t="s">
        <v>6</v>
      </c>
      <c r="N5" s="3">
        <f t="shared" si="0"/>
        <v>1.367710170730233E-2</v>
      </c>
      <c r="O5" s="3">
        <f t="shared" si="1"/>
        <v>-5.4431024762565595E-2</v>
      </c>
      <c r="P5" s="3">
        <f t="shared" si="2"/>
        <v>-6.5464281005096575E-2</v>
      </c>
      <c r="Q5" s="3">
        <f t="shared" si="3"/>
        <v>2.6353888057320935E-2</v>
      </c>
      <c r="R5" s="3">
        <f t="shared" si="4"/>
        <v>5.4486336576852271E-2</v>
      </c>
      <c r="S5" s="3">
        <f t="shared" si="5"/>
        <v>-6.3630798530812133E-2</v>
      </c>
      <c r="T5" s="3">
        <f t="shared" si="6"/>
        <v>2.4806595721497838E-2</v>
      </c>
      <c r="U5" s="3">
        <f t="shared" si="7"/>
        <v>4.8678055004252908E-2</v>
      </c>
      <c r="V5" s="3">
        <f t="shared" si="8"/>
        <v>0.10681717050530312</v>
      </c>
      <c r="W5" s="3">
        <f t="shared" si="9"/>
        <v>7.977668243737053E-2</v>
      </c>
    </row>
    <row r="6" spans="1:23" x14ac:dyDescent="0.3">
      <c r="A6" t="s">
        <v>7</v>
      </c>
      <c r="B6" s="2">
        <v>1039424</v>
      </c>
      <c r="C6" s="2">
        <v>1065136</v>
      </c>
      <c r="D6" s="2">
        <v>1047329</v>
      </c>
      <c r="E6" s="2">
        <v>1099837</v>
      </c>
      <c r="F6" s="2">
        <v>1162283</v>
      </c>
      <c r="G6" s="2">
        <v>1213469</v>
      </c>
      <c r="H6" s="2">
        <v>1358920</v>
      </c>
      <c r="I6" s="2">
        <v>1434177</v>
      </c>
      <c r="J6" s="2">
        <v>1499135</v>
      </c>
      <c r="K6" s="2">
        <v>1516463</v>
      </c>
      <c r="M6" s="3" t="s">
        <v>7</v>
      </c>
      <c r="N6" s="3">
        <f t="shared" si="0"/>
        <v>2.4736777292038669E-2</v>
      </c>
      <c r="O6" s="3">
        <f t="shared" si="1"/>
        <v>-1.6718052905919996E-2</v>
      </c>
      <c r="P6" s="3">
        <f t="shared" si="2"/>
        <v>5.01351533281328E-2</v>
      </c>
      <c r="Q6" s="3">
        <f t="shared" si="3"/>
        <v>5.6777504302910342E-2</v>
      </c>
      <c r="R6" s="3">
        <f t="shared" si="4"/>
        <v>4.4039188390435031E-2</v>
      </c>
      <c r="S6" s="3">
        <f t="shared" si="5"/>
        <v>0.11986379544924509</v>
      </c>
      <c r="T6" s="3">
        <f t="shared" si="6"/>
        <v>5.5380007653136311E-2</v>
      </c>
      <c r="U6" s="3">
        <f t="shared" si="7"/>
        <v>4.5292875286662662E-2</v>
      </c>
      <c r="V6" s="3">
        <f t="shared" si="8"/>
        <v>1.155866549710333E-2</v>
      </c>
      <c r="W6" s="3">
        <f t="shared" si="9"/>
        <v>0.45894553137122096</v>
      </c>
    </row>
    <row r="7" spans="1:23" x14ac:dyDescent="0.3">
      <c r="A7" t="s">
        <v>8</v>
      </c>
      <c r="B7" s="2">
        <v>289364</v>
      </c>
      <c r="C7" s="2">
        <v>294572</v>
      </c>
      <c r="D7" s="2">
        <v>285691</v>
      </c>
      <c r="E7" s="2">
        <v>293494</v>
      </c>
      <c r="F7" s="2">
        <v>298497</v>
      </c>
      <c r="G7" s="2">
        <v>312533</v>
      </c>
      <c r="H7" s="2">
        <v>343066</v>
      </c>
      <c r="I7" s="2">
        <v>364781</v>
      </c>
      <c r="J7" s="2">
        <v>370782</v>
      </c>
      <c r="K7" s="2">
        <v>387674</v>
      </c>
      <c r="M7" s="3" t="s">
        <v>8</v>
      </c>
      <c r="N7" s="3">
        <f t="shared" si="0"/>
        <v>1.7998092368090017E-2</v>
      </c>
      <c r="O7" s="3">
        <f t="shared" si="1"/>
        <v>-3.0148826093450837E-2</v>
      </c>
      <c r="P7" s="3">
        <f t="shared" si="2"/>
        <v>2.7312725987167955E-2</v>
      </c>
      <c r="Q7" s="3">
        <f t="shared" si="3"/>
        <v>1.7046345070086611E-2</v>
      </c>
      <c r="R7" s="3">
        <f t="shared" si="4"/>
        <v>4.7022248129796947E-2</v>
      </c>
      <c r="S7" s="3">
        <f t="shared" si="5"/>
        <v>9.7695283378075273E-2</v>
      </c>
      <c r="T7" s="3">
        <f t="shared" si="6"/>
        <v>6.3296858330467026E-2</v>
      </c>
      <c r="U7" s="3">
        <f t="shared" si="7"/>
        <v>1.6450966470293135E-2</v>
      </c>
      <c r="V7" s="3">
        <f t="shared" si="8"/>
        <v>4.5557767097647674E-2</v>
      </c>
      <c r="W7" s="3">
        <f t="shared" si="9"/>
        <v>0.33974509614188358</v>
      </c>
    </row>
    <row r="8" spans="1:23" x14ac:dyDescent="0.3">
      <c r="A8" t="s">
        <v>9</v>
      </c>
      <c r="B8" s="2">
        <v>8401638</v>
      </c>
      <c r="C8" s="2">
        <v>8357891</v>
      </c>
      <c r="D8" s="2">
        <v>8403770</v>
      </c>
      <c r="E8" s="2">
        <v>8656350</v>
      </c>
      <c r="F8" s="2">
        <v>8887228</v>
      </c>
      <c r="G8" s="2">
        <v>9225392</v>
      </c>
      <c r="H8" s="2">
        <v>10169222</v>
      </c>
      <c r="I8" s="2">
        <v>10477932</v>
      </c>
      <c r="J8" s="2">
        <v>10902613</v>
      </c>
      <c r="K8" s="2">
        <v>11229857</v>
      </c>
      <c r="M8" s="3" t="s">
        <v>9</v>
      </c>
      <c r="N8" s="3">
        <f t="shared" si="0"/>
        <v>-5.2069608331137334E-3</v>
      </c>
      <c r="O8" s="3">
        <f t="shared" si="1"/>
        <v>5.4893034618422277E-3</v>
      </c>
      <c r="P8" s="3">
        <f t="shared" si="2"/>
        <v>3.0055558398195095E-2</v>
      </c>
      <c r="Q8" s="3">
        <f t="shared" si="3"/>
        <v>2.6671518596175062E-2</v>
      </c>
      <c r="R8" s="3">
        <f t="shared" si="4"/>
        <v>3.8050559747088743E-2</v>
      </c>
      <c r="S8" s="3">
        <f t="shared" si="5"/>
        <v>0.10230784773156523</v>
      </c>
      <c r="T8" s="3">
        <f t="shared" si="6"/>
        <v>3.0357287902653712E-2</v>
      </c>
      <c r="U8" s="3">
        <f t="shared" si="7"/>
        <v>4.0530994093109216E-2</v>
      </c>
      <c r="V8" s="3">
        <f t="shared" si="8"/>
        <v>3.0015189936577591E-2</v>
      </c>
      <c r="W8" s="3">
        <f t="shared" si="9"/>
        <v>0.33662709581155487</v>
      </c>
    </row>
    <row r="9" spans="1:23" x14ac:dyDescent="0.3">
      <c r="A9" t="s">
        <v>10</v>
      </c>
      <c r="B9" s="2">
        <v>1338888</v>
      </c>
      <c r="C9" s="2">
        <v>1253466</v>
      </c>
      <c r="D9" s="2">
        <v>1232376</v>
      </c>
      <c r="E9" s="2">
        <v>1273753</v>
      </c>
      <c r="F9" s="2">
        <v>1378920</v>
      </c>
      <c r="G9" s="2">
        <v>1461877</v>
      </c>
      <c r="H9" s="2">
        <v>1552251</v>
      </c>
      <c r="I9" s="2">
        <v>1622011</v>
      </c>
      <c r="J9" s="2">
        <v>1665742</v>
      </c>
      <c r="K9" s="2">
        <v>1746975</v>
      </c>
      <c r="M9" s="3" t="s">
        <v>10</v>
      </c>
      <c r="N9" s="3">
        <f t="shared" si="0"/>
        <v>-6.3800706257730294E-2</v>
      </c>
      <c r="O9" s="3">
        <f t="shared" si="1"/>
        <v>-1.682534667872922E-2</v>
      </c>
      <c r="P9" s="3">
        <f t="shared" si="2"/>
        <v>3.3574980363135928E-2</v>
      </c>
      <c r="Q9" s="3">
        <f t="shared" si="3"/>
        <v>8.2564673056707227E-2</v>
      </c>
      <c r="R9" s="3">
        <f t="shared" si="4"/>
        <v>6.0160850520697355E-2</v>
      </c>
      <c r="S9" s="3">
        <f t="shared" si="5"/>
        <v>6.1820522520020495E-2</v>
      </c>
      <c r="T9" s="3">
        <f t="shared" si="6"/>
        <v>4.4941185413956891E-2</v>
      </c>
      <c r="U9" s="3">
        <f t="shared" si="7"/>
        <v>2.6960976220259912E-2</v>
      </c>
      <c r="V9" s="3">
        <f t="shared" si="8"/>
        <v>4.8766855851626482E-2</v>
      </c>
      <c r="W9" s="3">
        <f t="shared" si="9"/>
        <v>0.30479547206338392</v>
      </c>
    </row>
    <row r="10" spans="1:23" x14ac:dyDescent="0.3">
      <c r="A10" t="s">
        <v>11</v>
      </c>
      <c r="B10" s="2">
        <v>946289</v>
      </c>
      <c r="C10" s="2">
        <v>1059367</v>
      </c>
      <c r="D10" s="2">
        <v>1062741</v>
      </c>
      <c r="E10" s="2">
        <v>1091381</v>
      </c>
      <c r="F10" s="2">
        <v>1176170</v>
      </c>
      <c r="G10" s="2">
        <v>1254440</v>
      </c>
      <c r="H10" s="2">
        <v>1287024</v>
      </c>
      <c r="I10" s="2">
        <v>1387319</v>
      </c>
      <c r="J10" s="2">
        <v>1400865</v>
      </c>
      <c r="K10" s="2">
        <v>1494357</v>
      </c>
      <c r="M10" s="3" t="s">
        <v>11</v>
      </c>
      <c r="N10" s="3">
        <f t="shared" si="0"/>
        <v>0.11949626382637862</v>
      </c>
      <c r="O10" s="3">
        <f t="shared" si="1"/>
        <v>3.1849208064816063E-3</v>
      </c>
      <c r="P10" s="3">
        <f t="shared" si="2"/>
        <v>2.6949181409205065E-2</v>
      </c>
      <c r="Q10" s="3">
        <f t="shared" si="3"/>
        <v>7.7689642755371408E-2</v>
      </c>
      <c r="R10" s="3">
        <f t="shared" si="4"/>
        <v>6.6546502631422325E-2</v>
      </c>
      <c r="S10" s="3">
        <f t="shared" si="5"/>
        <v>2.5974937023691847E-2</v>
      </c>
      <c r="T10" s="3">
        <f t="shared" si="6"/>
        <v>7.7927839729484458E-2</v>
      </c>
      <c r="U10" s="3">
        <f t="shared" si="7"/>
        <v>9.7641566215124279E-3</v>
      </c>
      <c r="V10" s="3">
        <f t="shared" si="8"/>
        <v>6.6738764977353274E-2</v>
      </c>
      <c r="W10" s="3">
        <f t="shared" si="9"/>
        <v>0.57917612906839244</v>
      </c>
    </row>
    <row r="11" spans="1:23" x14ac:dyDescent="0.3">
      <c r="A11" t="s">
        <v>12</v>
      </c>
      <c r="B11" s="2">
        <v>185842</v>
      </c>
      <c r="C11" s="2">
        <v>197262</v>
      </c>
      <c r="D11" s="2">
        <v>193242</v>
      </c>
      <c r="E11" s="2">
        <v>191704</v>
      </c>
      <c r="F11" s="2">
        <v>197615</v>
      </c>
      <c r="G11" s="2">
        <v>204221</v>
      </c>
      <c r="H11" s="2">
        <v>207569</v>
      </c>
      <c r="I11" s="2">
        <v>229287</v>
      </c>
      <c r="J11" s="2">
        <v>243550</v>
      </c>
      <c r="K11" s="2">
        <v>254725</v>
      </c>
      <c r="M11" s="3" t="s">
        <v>12</v>
      </c>
      <c r="N11" s="3">
        <f t="shared" si="0"/>
        <v>6.1450048966326234E-2</v>
      </c>
      <c r="O11" s="3">
        <f t="shared" si="1"/>
        <v>-2.0378988350518601E-2</v>
      </c>
      <c r="P11" s="3">
        <f t="shared" si="2"/>
        <v>-7.9589323232009609E-3</v>
      </c>
      <c r="Q11" s="3">
        <f t="shared" si="3"/>
        <v>3.0833994074197721E-2</v>
      </c>
      <c r="R11" s="3">
        <f t="shared" si="4"/>
        <v>3.3428636490144978E-2</v>
      </c>
      <c r="S11" s="3">
        <f t="shared" si="5"/>
        <v>1.6394004534303525E-2</v>
      </c>
      <c r="T11" s="3">
        <f t="shared" si="6"/>
        <v>0.10463026752549755</v>
      </c>
      <c r="U11" s="3">
        <f t="shared" si="7"/>
        <v>6.2205881711566727E-2</v>
      </c>
      <c r="V11" s="3">
        <f t="shared" si="8"/>
        <v>4.5883802094025865E-2</v>
      </c>
      <c r="W11" s="3">
        <f t="shared" si="9"/>
        <v>0.37065356593235116</v>
      </c>
    </row>
    <row r="12" spans="1:23" x14ac:dyDescent="0.3">
      <c r="A12" t="s">
        <v>56</v>
      </c>
      <c r="B12" s="2">
        <v>501534</v>
      </c>
      <c r="C12" s="2">
        <v>524241</v>
      </c>
      <c r="D12" s="2">
        <v>543149</v>
      </c>
      <c r="E12" s="2">
        <v>559222</v>
      </c>
      <c r="F12" s="2">
        <v>555721</v>
      </c>
      <c r="G12" s="2">
        <v>601551</v>
      </c>
      <c r="H12" s="2">
        <v>630161</v>
      </c>
      <c r="I12" s="2">
        <v>664872</v>
      </c>
      <c r="J12" s="2">
        <v>684793</v>
      </c>
      <c r="K12" s="2">
        <v>717928</v>
      </c>
      <c r="M12" s="3" t="s">
        <v>56</v>
      </c>
      <c r="N12" s="3">
        <f t="shared" si="0"/>
        <v>4.5275096005455262E-2</v>
      </c>
      <c r="O12" s="3">
        <f t="shared" si="1"/>
        <v>3.6067381223521246E-2</v>
      </c>
      <c r="P12" s="3">
        <f t="shared" si="2"/>
        <v>2.9592248167629877E-2</v>
      </c>
      <c r="Q12" s="3">
        <f t="shared" si="3"/>
        <v>-6.2604833143188217E-3</v>
      </c>
      <c r="R12" s="3">
        <f t="shared" si="4"/>
        <v>8.2469440600589139E-2</v>
      </c>
      <c r="S12" s="3">
        <f t="shared" si="5"/>
        <v>4.7560389725891904E-2</v>
      </c>
      <c r="T12" s="3">
        <f t="shared" si="6"/>
        <v>5.5082748694381276E-2</v>
      </c>
      <c r="U12" s="3">
        <f t="shared" si="7"/>
        <v>2.9962158129685112E-2</v>
      </c>
      <c r="V12" s="3">
        <f t="shared" si="8"/>
        <v>4.8386884795843417E-2</v>
      </c>
      <c r="W12" s="3">
        <f t="shared" si="9"/>
        <v>0.43146426762692058</v>
      </c>
    </row>
    <row r="13" spans="1:23" x14ac:dyDescent="0.3">
      <c r="A13" t="s">
        <v>13</v>
      </c>
      <c r="B13" s="2">
        <v>2179352</v>
      </c>
      <c r="C13" s="2">
        <v>2171626</v>
      </c>
      <c r="D13" s="2">
        <v>2272556</v>
      </c>
      <c r="E13" s="2">
        <v>2354871</v>
      </c>
      <c r="F13" s="2">
        <v>2483359</v>
      </c>
      <c r="G13" s="2">
        <v>2584487</v>
      </c>
      <c r="H13" s="2">
        <v>2529896</v>
      </c>
      <c r="I13" s="2">
        <v>2682412</v>
      </c>
      <c r="J13" s="2">
        <v>2694387</v>
      </c>
      <c r="K13" s="2">
        <v>2769387</v>
      </c>
      <c r="M13" s="3" t="s">
        <v>13</v>
      </c>
      <c r="N13" s="3">
        <f t="shared" si="0"/>
        <v>-3.5450904672581574E-3</v>
      </c>
      <c r="O13" s="3">
        <f t="shared" si="1"/>
        <v>4.6476695342568194E-2</v>
      </c>
      <c r="P13" s="3">
        <f t="shared" si="2"/>
        <v>3.6221329639401625E-2</v>
      </c>
      <c r="Q13" s="3">
        <f t="shared" si="3"/>
        <v>5.4562649079291391E-2</v>
      </c>
      <c r="R13" s="3">
        <f t="shared" si="4"/>
        <v>4.0722263675932478E-2</v>
      </c>
      <c r="S13" s="3">
        <f t="shared" si="5"/>
        <v>-2.1122567070370253E-2</v>
      </c>
      <c r="T13" s="3">
        <f t="shared" si="6"/>
        <v>6.0285482090963426E-2</v>
      </c>
      <c r="U13" s="3">
        <f t="shared" si="7"/>
        <v>4.4642657429209238E-3</v>
      </c>
      <c r="V13" s="3">
        <f t="shared" si="8"/>
        <v>2.7835644990864342E-2</v>
      </c>
      <c r="W13" s="3">
        <f t="shared" si="9"/>
        <v>0.27073873334826132</v>
      </c>
    </row>
    <row r="14" spans="1:23" x14ac:dyDescent="0.3">
      <c r="A14" t="s">
        <v>14</v>
      </c>
      <c r="B14" s="2">
        <v>1882308</v>
      </c>
      <c r="C14" s="2">
        <v>1956245</v>
      </c>
      <c r="D14" s="2">
        <v>1950990</v>
      </c>
      <c r="E14" s="2">
        <v>2046068</v>
      </c>
      <c r="F14" s="2">
        <v>2168071</v>
      </c>
      <c r="G14" s="2">
        <v>2340410</v>
      </c>
      <c r="H14" s="2">
        <v>2473503</v>
      </c>
      <c r="I14" s="2">
        <v>2650343</v>
      </c>
      <c r="J14" s="2">
        <v>2782005</v>
      </c>
      <c r="K14" s="2">
        <v>2949654</v>
      </c>
      <c r="M14" s="3" t="s">
        <v>14</v>
      </c>
      <c r="N14" s="3">
        <f t="shared" si="0"/>
        <v>3.9279969059261288E-2</v>
      </c>
      <c r="O14" s="3">
        <f t="shared" si="1"/>
        <v>-2.6862688466935377E-3</v>
      </c>
      <c r="P14" s="3">
        <f t="shared" si="2"/>
        <v>4.8733207243502018E-2</v>
      </c>
      <c r="Q14" s="3">
        <f t="shared" si="3"/>
        <v>5.9628028002979373E-2</v>
      </c>
      <c r="R14" s="3">
        <f t="shared" si="4"/>
        <v>7.9489555461975184E-2</v>
      </c>
      <c r="S14" s="3">
        <f t="shared" si="5"/>
        <v>5.6867386483564847E-2</v>
      </c>
      <c r="T14" s="3">
        <f t="shared" si="6"/>
        <v>7.149374793562005E-2</v>
      </c>
      <c r="U14" s="3">
        <f t="shared" si="7"/>
        <v>4.9677343649482349E-2</v>
      </c>
      <c r="V14" s="3">
        <f t="shared" si="8"/>
        <v>6.0261933389767451E-2</v>
      </c>
      <c r="W14" s="3">
        <f t="shared" si="9"/>
        <v>0.56704110060627699</v>
      </c>
    </row>
    <row r="15" spans="1:23" x14ac:dyDescent="0.3">
      <c r="A15" t="s">
        <v>15</v>
      </c>
      <c r="B15" s="2">
        <v>335704</v>
      </c>
      <c r="C15" s="2">
        <v>343802</v>
      </c>
      <c r="D15" s="2">
        <v>335189</v>
      </c>
      <c r="E15" s="2">
        <v>332233</v>
      </c>
      <c r="F15" s="2">
        <v>318134</v>
      </c>
      <c r="G15" s="2">
        <v>301204</v>
      </c>
      <c r="H15" s="2">
        <v>297975</v>
      </c>
      <c r="I15" s="2">
        <v>301419</v>
      </c>
      <c r="J15" s="2">
        <v>298285</v>
      </c>
      <c r="K15" s="2">
        <v>294913</v>
      </c>
      <c r="M15" s="3" t="s">
        <v>15</v>
      </c>
      <c r="N15" s="3">
        <f t="shared" si="0"/>
        <v>2.4122441198198414E-2</v>
      </c>
      <c r="O15" s="3">
        <f t="shared" si="1"/>
        <v>-2.5052210283826155E-2</v>
      </c>
      <c r="P15" s="3">
        <f t="shared" si="2"/>
        <v>-8.8189051550021033E-3</v>
      </c>
      <c r="Q15" s="3">
        <f t="shared" si="3"/>
        <v>-4.2437084816980851E-2</v>
      </c>
      <c r="R15" s="3">
        <f t="shared" si="4"/>
        <v>-5.3216569118673264E-2</v>
      </c>
      <c r="S15" s="3">
        <f t="shared" si="5"/>
        <v>-1.0720309159240913E-2</v>
      </c>
      <c r="T15" s="3">
        <f t="shared" si="6"/>
        <v>1.1558016612131889E-2</v>
      </c>
      <c r="U15" s="3">
        <f t="shared" si="7"/>
        <v>-1.0397486555260285E-2</v>
      </c>
      <c r="V15" s="3">
        <f t="shared" si="8"/>
        <v>-1.1304624771611043E-2</v>
      </c>
      <c r="W15" s="3">
        <f t="shared" si="9"/>
        <v>-0.12150882920668207</v>
      </c>
    </row>
    <row r="16" spans="1:23" x14ac:dyDescent="0.3">
      <c r="A16" t="s">
        <v>16</v>
      </c>
      <c r="B16" s="2">
        <v>146326</v>
      </c>
      <c r="C16" s="2">
        <v>143728</v>
      </c>
      <c r="D16" s="2">
        <v>142772</v>
      </c>
      <c r="E16" s="2">
        <v>146700</v>
      </c>
      <c r="F16" s="2">
        <v>154989</v>
      </c>
      <c r="G16" s="2">
        <v>163093</v>
      </c>
      <c r="H16" s="2">
        <v>171053</v>
      </c>
      <c r="I16" s="2">
        <v>167903</v>
      </c>
      <c r="J16" s="2">
        <v>170595</v>
      </c>
      <c r="K16" s="2">
        <v>165913</v>
      </c>
      <c r="M16" s="3" t="s">
        <v>16</v>
      </c>
      <c r="N16" s="3">
        <f t="shared" si="0"/>
        <v>-1.7754876098574415E-2</v>
      </c>
      <c r="O16" s="3">
        <f t="shared" si="1"/>
        <v>-6.6514527440721359E-3</v>
      </c>
      <c r="P16" s="3">
        <f t="shared" si="2"/>
        <v>2.751239738884375E-2</v>
      </c>
      <c r="Q16" s="3">
        <f t="shared" si="3"/>
        <v>5.6503067484662578E-2</v>
      </c>
      <c r="R16" s="3">
        <f t="shared" si="4"/>
        <v>5.2287581699346407E-2</v>
      </c>
      <c r="S16" s="3">
        <f t="shared" si="5"/>
        <v>4.8806509169614883E-2</v>
      </c>
      <c r="T16" s="3">
        <f t="shared" si="6"/>
        <v>-1.841534495156472E-2</v>
      </c>
      <c r="U16" s="3">
        <f t="shared" si="7"/>
        <v>1.6033066711136787E-2</v>
      </c>
      <c r="V16" s="3">
        <f t="shared" si="8"/>
        <v>-2.7445118555643484E-2</v>
      </c>
      <c r="W16" s="3">
        <f t="shared" si="9"/>
        <v>0.13385864439675793</v>
      </c>
    </row>
    <row r="17" spans="1:23" x14ac:dyDescent="0.3">
      <c r="A17" t="s">
        <v>17</v>
      </c>
      <c r="B17" s="2">
        <v>2362224</v>
      </c>
      <c r="C17" s="2">
        <v>2501413</v>
      </c>
      <c r="D17" s="2">
        <v>2327098</v>
      </c>
      <c r="E17" s="2">
        <v>2382947</v>
      </c>
      <c r="F17" s="2">
        <v>2400990</v>
      </c>
      <c r="G17" s="2">
        <v>2503276</v>
      </c>
      <c r="H17" s="2">
        <v>2570270</v>
      </c>
      <c r="I17" s="2">
        <v>2709733</v>
      </c>
      <c r="J17" s="2">
        <v>2764233</v>
      </c>
      <c r="K17" s="2">
        <v>2914398</v>
      </c>
      <c r="M17" s="3" t="s">
        <v>17</v>
      </c>
      <c r="N17" s="3">
        <f t="shared" si="0"/>
        <v>5.8922862522775149E-2</v>
      </c>
      <c r="O17" s="3">
        <f t="shared" si="1"/>
        <v>-6.9686613126261038E-2</v>
      </c>
      <c r="P17" s="3">
        <f t="shared" si="2"/>
        <v>2.3999419018881026E-2</v>
      </c>
      <c r="Q17" s="3">
        <f t="shared" si="3"/>
        <v>7.5717168699094024E-3</v>
      </c>
      <c r="R17" s="3">
        <f t="shared" si="4"/>
        <v>4.260159350934406E-2</v>
      </c>
      <c r="S17" s="3">
        <f t="shared" si="5"/>
        <v>2.6762530380189799E-2</v>
      </c>
      <c r="T17" s="3">
        <f t="shared" si="6"/>
        <v>5.4260058281814752E-2</v>
      </c>
      <c r="U17" s="3">
        <f t="shared" si="7"/>
        <v>2.0112682688663421E-2</v>
      </c>
      <c r="V17" s="3">
        <f t="shared" si="8"/>
        <v>5.4324291765563901E-2</v>
      </c>
      <c r="W17" s="3">
        <f t="shared" si="9"/>
        <v>0.23375175258569891</v>
      </c>
    </row>
    <row r="18" spans="1:23" x14ac:dyDescent="0.3">
      <c r="A18" t="s">
        <v>18</v>
      </c>
      <c r="B18" s="2">
        <v>1306462</v>
      </c>
      <c r="C18" s="2">
        <v>1336343</v>
      </c>
      <c r="D18" s="2">
        <v>1308856</v>
      </c>
      <c r="E18" s="2">
        <v>1323824</v>
      </c>
      <c r="F18" s="2">
        <v>1408862</v>
      </c>
      <c r="G18" s="2">
        <v>1461367</v>
      </c>
      <c r="H18" s="2">
        <v>1505426</v>
      </c>
      <c r="I18" s="2">
        <v>1661312</v>
      </c>
      <c r="J18" s="2">
        <v>1715310</v>
      </c>
      <c r="K18" s="2">
        <v>1699302</v>
      </c>
      <c r="M18" s="3" t="s">
        <v>18</v>
      </c>
      <c r="N18" s="3">
        <f t="shared" si="0"/>
        <v>2.2871694699118688E-2</v>
      </c>
      <c r="O18" s="3">
        <f t="shared" si="1"/>
        <v>-2.0568821028732892E-2</v>
      </c>
      <c r="P18" s="3">
        <f t="shared" si="2"/>
        <v>1.1435941004969224E-2</v>
      </c>
      <c r="Q18" s="3">
        <f t="shared" si="3"/>
        <v>6.4236635685710489E-2</v>
      </c>
      <c r="R18" s="3">
        <f t="shared" si="4"/>
        <v>3.7267667095854669E-2</v>
      </c>
      <c r="S18" s="3">
        <f t="shared" si="5"/>
        <v>3.0149168552458076E-2</v>
      </c>
      <c r="T18" s="3">
        <f t="shared" si="6"/>
        <v>0.10354942720532262</v>
      </c>
      <c r="U18" s="3">
        <f t="shared" si="7"/>
        <v>3.2503226365667617E-2</v>
      </c>
      <c r="V18" s="3">
        <f t="shared" si="8"/>
        <v>-9.3324238767336521E-3</v>
      </c>
      <c r="W18" s="3">
        <f t="shared" si="9"/>
        <v>0.30068995500825896</v>
      </c>
    </row>
    <row r="19" spans="1:23" x14ac:dyDescent="0.3">
      <c r="A19" t="s">
        <v>19</v>
      </c>
      <c r="B19" s="2">
        <v>718281</v>
      </c>
      <c r="C19" s="2">
        <v>714366</v>
      </c>
      <c r="D19" s="2">
        <v>773760</v>
      </c>
      <c r="E19" s="2">
        <v>758796</v>
      </c>
      <c r="F19" s="2">
        <v>814031</v>
      </c>
      <c r="G19" s="2">
        <v>830587</v>
      </c>
      <c r="H19" s="2">
        <v>885861</v>
      </c>
      <c r="I19" s="2">
        <v>880424</v>
      </c>
      <c r="J19" s="2">
        <v>917407</v>
      </c>
      <c r="K19" s="2">
        <v>931207</v>
      </c>
      <c r="M19" s="3" t="s">
        <v>19</v>
      </c>
      <c r="N19" s="3">
        <f t="shared" si="0"/>
        <v>-5.4505131000263125E-3</v>
      </c>
      <c r="O19" s="3">
        <f t="shared" si="1"/>
        <v>8.3142254810559299E-2</v>
      </c>
      <c r="P19" s="3">
        <f t="shared" si="2"/>
        <v>-1.9339330024813896E-2</v>
      </c>
      <c r="Q19" s="3">
        <f t="shared" si="3"/>
        <v>7.2792950938065037E-2</v>
      </c>
      <c r="R19" s="3">
        <f t="shared" si="4"/>
        <v>2.0338291784956594E-2</v>
      </c>
      <c r="S19" s="3">
        <f t="shared" si="5"/>
        <v>6.6548115970994012E-2</v>
      </c>
      <c r="T19" s="3">
        <f t="shared" si="6"/>
        <v>-6.1375317346626613E-3</v>
      </c>
      <c r="U19" s="3">
        <f t="shared" si="7"/>
        <v>4.2005897158641746E-2</v>
      </c>
      <c r="V19" s="3">
        <f t="shared" si="8"/>
        <v>1.5042396668000136E-2</v>
      </c>
      <c r="W19" s="3">
        <f t="shared" si="9"/>
        <v>0.29643830200158433</v>
      </c>
    </row>
    <row r="20" spans="1:23" x14ac:dyDescent="0.3">
      <c r="A20" t="s">
        <v>20</v>
      </c>
      <c r="B20" s="2">
        <v>527122</v>
      </c>
      <c r="C20" s="2">
        <v>545364</v>
      </c>
      <c r="D20" s="2">
        <v>547813</v>
      </c>
      <c r="E20" s="2">
        <v>562254</v>
      </c>
      <c r="F20" s="2">
        <v>559279</v>
      </c>
      <c r="G20" s="2">
        <v>577566</v>
      </c>
      <c r="H20" s="2">
        <v>640735</v>
      </c>
      <c r="I20" s="2">
        <v>703716</v>
      </c>
      <c r="J20" s="2">
        <v>739872</v>
      </c>
      <c r="K20" s="2">
        <v>785055</v>
      </c>
      <c r="M20" s="3" t="s">
        <v>20</v>
      </c>
      <c r="N20" s="3">
        <f t="shared" si="0"/>
        <v>3.4606789320119444E-2</v>
      </c>
      <c r="O20" s="3">
        <f t="shared" si="1"/>
        <v>4.490578769409055E-3</v>
      </c>
      <c r="P20" s="3">
        <f t="shared" si="2"/>
        <v>2.6361185294982048E-2</v>
      </c>
      <c r="Q20" s="3">
        <f t="shared" si="3"/>
        <v>-5.2912029082941162E-3</v>
      </c>
      <c r="R20" s="3">
        <f t="shared" si="4"/>
        <v>3.2697455116319406E-2</v>
      </c>
      <c r="S20" s="3">
        <f t="shared" si="5"/>
        <v>0.1093710502349515</v>
      </c>
      <c r="T20" s="3">
        <f t="shared" si="6"/>
        <v>9.8294926919865466E-2</v>
      </c>
      <c r="U20" s="3">
        <f t="shared" si="7"/>
        <v>5.137868117251846E-2</v>
      </c>
      <c r="V20" s="3">
        <f t="shared" si="8"/>
        <v>6.1068671337744906E-2</v>
      </c>
      <c r="W20" s="3">
        <f t="shared" si="9"/>
        <v>0.48932315479149041</v>
      </c>
    </row>
    <row r="21" spans="1:23" x14ac:dyDescent="0.3">
      <c r="A21" t="s">
        <v>21</v>
      </c>
      <c r="B21" s="2">
        <v>586240</v>
      </c>
      <c r="C21" s="2">
        <v>550941</v>
      </c>
      <c r="D21" s="2">
        <v>533834</v>
      </c>
      <c r="E21" s="2">
        <v>516754</v>
      </c>
      <c r="F21" s="2">
        <v>546527</v>
      </c>
      <c r="G21" s="2">
        <v>583143</v>
      </c>
      <c r="H21" s="2">
        <v>596532</v>
      </c>
      <c r="I21" s="2">
        <v>615383</v>
      </c>
      <c r="J21" s="2">
        <v>641301</v>
      </c>
      <c r="K21" s="2">
        <v>655290</v>
      </c>
      <c r="M21" s="3" t="s">
        <v>21</v>
      </c>
      <c r="N21" s="3">
        <f t="shared" si="0"/>
        <v>-6.0212540938864627E-2</v>
      </c>
      <c r="O21" s="3">
        <f t="shared" si="1"/>
        <v>-3.1050511760787453E-2</v>
      </c>
      <c r="P21" s="3">
        <f t="shared" si="2"/>
        <v>-3.1994964726862661E-2</v>
      </c>
      <c r="Q21" s="3">
        <f t="shared" si="3"/>
        <v>5.7615422425370683E-2</v>
      </c>
      <c r="R21" s="3">
        <f t="shared" si="4"/>
        <v>6.6997604875879871E-2</v>
      </c>
      <c r="S21" s="3">
        <f t="shared" si="5"/>
        <v>2.2960062969117352E-2</v>
      </c>
      <c r="T21" s="3">
        <f t="shared" si="6"/>
        <v>3.1600987038415372E-2</v>
      </c>
      <c r="U21" s="3">
        <f t="shared" si="7"/>
        <v>4.2116860556758964E-2</v>
      </c>
      <c r="V21" s="3">
        <f t="shared" si="8"/>
        <v>2.1813469805910174E-2</v>
      </c>
      <c r="W21" s="3">
        <f t="shared" si="9"/>
        <v>0.1177845251091703</v>
      </c>
    </row>
    <row r="22" spans="1:23" x14ac:dyDescent="0.3">
      <c r="A22" t="s">
        <v>22</v>
      </c>
      <c r="B22" s="2">
        <v>699228</v>
      </c>
      <c r="C22" s="2">
        <v>671580</v>
      </c>
      <c r="D22" s="2">
        <v>665754</v>
      </c>
      <c r="E22" s="2">
        <v>662778</v>
      </c>
      <c r="F22" s="2">
        <v>683125</v>
      </c>
      <c r="G22" s="2">
        <v>690958</v>
      </c>
      <c r="H22" s="2">
        <v>744283</v>
      </c>
      <c r="I22" s="2">
        <v>778357</v>
      </c>
      <c r="J22" s="2">
        <v>798373</v>
      </c>
      <c r="K22" s="2">
        <v>830787</v>
      </c>
      <c r="M22" s="3" t="s">
        <v>22</v>
      </c>
      <c r="N22" s="3">
        <f t="shared" si="0"/>
        <v>-3.9540750656438244E-2</v>
      </c>
      <c r="O22" s="3">
        <f t="shared" si="1"/>
        <v>-8.6750647726257478E-3</v>
      </c>
      <c r="P22" s="3">
        <f t="shared" si="2"/>
        <v>-4.4701195937238078E-3</v>
      </c>
      <c r="Q22" s="3">
        <f t="shared" si="3"/>
        <v>3.0699570595282281E-2</v>
      </c>
      <c r="R22" s="3">
        <f t="shared" si="4"/>
        <v>1.1466422689844465E-2</v>
      </c>
      <c r="S22" s="3">
        <f t="shared" si="5"/>
        <v>7.717545784258957E-2</v>
      </c>
      <c r="T22" s="3">
        <f t="shared" si="6"/>
        <v>4.5780973097598626E-2</v>
      </c>
      <c r="U22" s="3">
        <f t="shared" si="7"/>
        <v>2.5715706289016479E-2</v>
      </c>
      <c r="V22" s="3">
        <f t="shared" si="8"/>
        <v>4.0600070393162095E-2</v>
      </c>
      <c r="W22" s="3">
        <f t="shared" si="9"/>
        <v>0.18814892996275892</v>
      </c>
    </row>
    <row r="23" spans="1:23" x14ac:dyDescent="0.3">
      <c r="A23" t="s">
        <v>23</v>
      </c>
      <c r="B23" s="2">
        <v>120072</v>
      </c>
      <c r="C23" s="2">
        <v>104573</v>
      </c>
      <c r="D23" s="2">
        <v>124688</v>
      </c>
      <c r="E23" s="2">
        <v>103102</v>
      </c>
      <c r="F23" s="2">
        <v>100351</v>
      </c>
      <c r="G23" s="2">
        <v>122740</v>
      </c>
      <c r="H23" s="2">
        <v>128500</v>
      </c>
      <c r="I23" s="2">
        <v>151249</v>
      </c>
      <c r="J23" s="2">
        <v>153262</v>
      </c>
      <c r="K23" s="2">
        <v>165224</v>
      </c>
      <c r="M23" s="3" t="s">
        <v>23</v>
      </c>
      <c r="N23" s="3">
        <f t="shared" si="0"/>
        <v>-0.12908088480245186</v>
      </c>
      <c r="O23" s="3">
        <f t="shared" si="1"/>
        <v>0.19235366681648228</v>
      </c>
      <c r="P23" s="3">
        <f t="shared" si="2"/>
        <v>-0.17312010778904144</v>
      </c>
      <c r="Q23" s="3">
        <f t="shared" si="3"/>
        <v>-2.6682314601074664E-2</v>
      </c>
      <c r="R23" s="3">
        <f t="shared" si="4"/>
        <v>0.22310689479925461</v>
      </c>
      <c r="S23" s="3">
        <f t="shared" si="5"/>
        <v>4.6928466677529736E-2</v>
      </c>
      <c r="T23" s="3">
        <f t="shared" si="6"/>
        <v>0.17703501945525291</v>
      </c>
      <c r="U23" s="3">
        <f t="shared" si="7"/>
        <v>1.3309178903662173E-2</v>
      </c>
      <c r="V23" s="3">
        <f t="shared" si="8"/>
        <v>7.8049353394840204E-2</v>
      </c>
      <c r="W23" s="3">
        <f t="shared" si="9"/>
        <v>0.37604104204144179</v>
      </c>
    </row>
    <row r="24" spans="1:23" x14ac:dyDescent="0.3">
      <c r="A24" t="s">
        <v>24</v>
      </c>
      <c r="B24" s="2">
        <v>3359741</v>
      </c>
      <c r="C24" s="2">
        <v>3433145</v>
      </c>
      <c r="D24" s="2">
        <v>3573167</v>
      </c>
      <c r="E24" s="2">
        <v>3741687</v>
      </c>
      <c r="F24" s="2">
        <v>3799639</v>
      </c>
      <c r="G24" s="2">
        <v>4017092</v>
      </c>
      <c r="H24" s="2">
        <v>4167470</v>
      </c>
      <c r="I24" s="2">
        <v>4629161</v>
      </c>
      <c r="J24" s="2">
        <v>4745030</v>
      </c>
      <c r="K24" s="2">
        <v>4914256</v>
      </c>
      <c r="M24" s="3" t="s">
        <v>24</v>
      </c>
      <c r="N24" s="3">
        <f t="shared" si="0"/>
        <v>2.1848112696782281E-2</v>
      </c>
      <c r="O24" s="3">
        <f t="shared" si="1"/>
        <v>4.0785344050426067E-2</v>
      </c>
      <c r="P24" s="3">
        <f t="shared" si="2"/>
        <v>4.7162643111838883E-2</v>
      </c>
      <c r="Q24" s="3">
        <f t="shared" si="3"/>
        <v>1.5488200910444941E-2</v>
      </c>
      <c r="R24" s="3">
        <f t="shared" si="4"/>
        <v>5.722991052571047E-2</v>
      </c>
      <c r="S24" s="3">
        <f t="shared" si="5"/>
        <v>3.7434542201174384E-2</v>
      </c>
      <c r="T24" s="3">
        <f t="shared" si="6"/>
        <v>0.11078448075211099</v>
      </c>
      <c r="U24" s="3">
        <f t="shared" si="7"/>
        <v>2.5030237660776975E-2</v>
      </c>
      <c r="V24" s="3">
        <f t="shared" si="8"/>
        <v>3.5663841956742104E-2</v>
      </c>
      <c r="W24" s="3">
        <f t="shared" si="9"/>
        <v>0.46268893941527039</v>
      </c>
    </row>
    <row r="25" spans="1:23" x14ac:dyDescent="0.3">
      <c r="A25" t="s">
        <v>25</v>
      </c>
      <c r="B25" s="2">
        <v>3214549</v>
      </c>
      <c r="C25" s="2">
        <v>3532767</v>
      </c>
      <c r="D25" s="2">
        <v>3500516</v>
      </c>
      <c r="E25" s="2">
        <v>3673620</v>
      </c>
      <c r="F25" s="2">
        <v>3796798</v>
      </c>
      <c r="G25" s="2">
        <v>3928192</v>
      </c>
      <c r="H25" s="2">
        <v>4059931</v>
      </c>
      <c r="I25" s="2">
        <v>4305676</v>
      </c>
      <c r="J25" s="2">
        <v>4389620</v>
      </c>
      <c r="K25" s="2">
        <v>4568999</v>
      </c>
      <c r="M25" s="3" t="s">
        <v>25</v>
      </c>
      <c r="N25" s="3">
        <f t="shared" si="0"/>
        <v>9.8993046925089645E-2</v>
      </c>
      <c r="O25" s="3">
        <f t="shared" si="1"/>
        <v>-9.1291047499028385E-3</v>
      </c>
      <c r="P25" s="3">
        <f t="shared" si="2"/>
        <v>4.9450995224704017E-2</v>
      </c>
      <c r="Q25" s="3">
        <f t="shared" si="3"/>
        <v>3.3530414141909069E-2</v>
      </c>
      <c r="R25" s="3">
        <f t="shared" si="4"/>
        <v>3.4606528975204894E-2</v>
      </c>
      <c r="S25" s="3">
        <f t="shared" si="5"/>
        <v>3.3536802681742646E-2</v>
      </c>
      <c r="T25" s="3">
        <f t="shared" si="6"/>
        <v>6.0529353823993562E-2</v>
      </c>
      <c r="U25" s="3">
        <f t="shared" si="7"/>
        <v>1.9496125579351535E-2</v>
      </c>
      <c r="V25" s="3">
        <f t="shared" si="8"/>
        <v>4.0864357279217792E-2</v>
      </c>
      <c r="W25" s="3">
        <f t="shared" si="9"/>
        <v>0.42134993120341296</v>
      </c>
    </row>
    <row r="26" spans="1:23" x14ac:dyDescent="0.3">
      <c r="A26" t="s">
        <v>26</v>
      </c>
      <c r="B26" s="2">
        <v>2219505</v>
      </c>
      <c r="C26" s="2">
        <v>2267080</v>
      </c>
      <c r="D26" s="2">
        <v>2242864</v>
      </c>
      <c r="E26" s="2">
        <v>2334031</v>
      </c>
      <c r="F26" s="2">
        <v>2468498</v>
      </c>
      <c r="G26" s="2">
        <v>2662045</v>
      </c>
      <c r="H26" s="2">
        <v>2781359</v>
      </c>
      <c r="I26" s="2">
        <v>2891267</v>
      </c>
      <c r="J26" s="2">
        <v>2867807</v>
      </c>
      <c r="K26" s="2">
        <v>2842492</v>
      </c>
      <c r="M26" s="3" t="s">
        <v>26</v>
      </c>
      <c r="N26" s="3">
        <f t="shared" si="0"/>
        <v>2.1434959596847044E-2</v>
      </c>
      <c r="O26" s="3">
        <f t="shared" si="1"/>
        <v>-1.0681581593944634E-2</v>
      </c>
      <c r="P26" s="3">
        <f t="shared" si="2"/>
        <v>4.0647582733505015E-2</v>
      </c>
      <c r="Q26" s="3">
        <f t="shared" si="3"/>
        <v>5.7611488450667533E-2</v>
      </c>
      <c r="R26" s="3">
        <f t="shared" si="4"/>
        <v>7.8406788257474783E-2</v>
      </c>
      <c r="S26" s="3">
        <f t="shared" si="5"/>
        <v>4.482042940671551E-2</v>
      </c>
      <c r="T26" s="3">
        <f t="shared" si="6"/>
        <v>3.9515934476635345E-2</v>
      </c>
      <c r="U26" s="3">
        <f t="shared" si="7"/>
        <v>-8.1140897744829514E-3</v>
      </c>
      <c r="V26" s="3">
        <f t="shared" si="8"/>
        <v>-8.8273025346545294E-3</v>
      </c>
      <c r="W26" s="3">
        <f t="shared" si="9"/>
        <v>0.28068736047001469</v>
      </c>
    </row>
    <row r="27" spans="1:23" x14ac:dyDescent="0.3">
      <c r="A27" t="s">
        <v>27</v>
      </c>
      <c r="B27" s="2">
        <v>864938</v>
      </c>
      <c r="C27" s="2">
        <v>901404</v>
      </c>
      <c r="D27" s="2">
        <v>919257</v>
      </c>
      <c r="E27" s="2">
        <v>928999</v>
      </c>
      <c r="F27" s="2">
        <v>961040</v>
      </c>
      <c r="G27" s="2">
        <v>968784</v>
      </c>
      <c r="H27" s="2">
        <v>999660</v>
      </c>
      <c r="I27" s="2">
        <v>1060927</v>
      </c>
      <c r="J27" s="2">
        <v>1086730</v>
      </c>
      <c r="K27" s="2">
        <v>1115363</v>
      </c>
      <c r="M27" s="3" t="s">
        <v>27</v>
      </c>
      <c r="N27" s="3">
        <f t="shared" si="0"/>
        <v>4.2160247324085659E-2</v>
      </c>
      <c r="O27" s="3">
        <f t="shared" si="1"/>
        <v>1.9805769665987724E-2</v>
      </c>
      <c r="P27" s="3">
        <f t="shared" si="2"/>
        <v>1.0597689220751107E-2</v>
      </c>
      <c r="Q27" s="3">
        <f t="shared" si="3"/>
        <v>3.4489811076222905E-2</v>
      </c>
      <c r="R27" s="3">
        <f t="shared" si="4"/>
        <v>8.0579372346624486E-3</v>
      </c>
      <c r="S27" s="3">
        <f t="shared" si="5"/>
        <v>3.1870881434870928E-2</v>
      </c>
      <c r="T27" s="3">
        <f t="shared" si="6"/>
        <v>6.1287837864874059E-2</v>
      </c>
      <c r="U27" s="3">
        <f t="shared" si="7"/>
        <v>2.4321183267086238E-2</v>
      </c>
      <c r="V27" s="3">
        <f t="shared" si="8"/>
        <v>2.6347850892125917E-2</v>
      </c>
      <c r="W27" s="3">
        <f t="shared" si="9"/>
        <v>0.28952942291817446</v>
      </c>
    </row>
    <row r="28" spans="1:23" x14ac:dyDescent="0.3">
      <c r="A28" t="s">
        <v>28</v>
      </c>
      <c r="B28" s="2">
        <v>476078</v>
      </c>
      <c r="C28" s="2">
        <v>416772</v>
      </c>
      <c r="D28" s="2">
        <v>410543</v>
      </c>
      <c r="E28" s="2">
        <v>408232</v>
      </c>
      <c r="F28" s="2">
        <v>454983</v>
      </c>
      <c r="G28" s="2">
        <v>479122</v>
      </c>
      <c r="H28" s="2">
        <v>479431</v>
      </c>
      <c r="I28" s="2">
        <v>535774</v>
      </c>
      <c r="J28" s="2">
        <v>506660</v>
      </c>
      <c r="K28" s="2">
        <v>491172</v>
      </c>
      <c r="M28" s="3" t="s">
        <v>28</v>
      </c>
      <c r="N28" s="3">
        <f t="shared" si="0"/>
        <v>-0.12457202391204802</v>
      </c>
      <c r="O28" s="3">
        <f t="shared" si="1"/>
        <v>-1.4945821696275181E-2</v>
      </c>
      <c r="P28" s="3">
        <f t="shared" si="2"/>
        <v>-5.6291302007341493E-3</v>
      </c>
      <c r="Q28" s="3">
        <f t="shared" si="3"/>
        <v>0.11452066472006114</v>
      </c>
      <c r="R28" s="3">
        <f t="shared" si="4"/>
        <v>5.3054729517366582E-2</v>
      </c>
      <c r="S28" s="3">
        <f t="shared" si="5"/>
        <v>6.4492968388009733E-4</v>
      </c>
      <c r="T28" s="3">
        <f t="shared" si="6"/>
        <v>0.11752056083148565</v>
      </c>
      <c r="U28" s="3">
        <f t="shared" si="7"/>
        <v>-5.4340076226169987E-2</v>
      </c>
      <c r="V28" s="3">
        <f t="shared" si="8"/>
        <v>-3.0568823273990447E-2</v>
      </c>
      <c r="W28" s="3">
        <f t="shared" si="9"/>
        <v>3.1704888694709693E-2</v>
      </c>
    </row>
    <row r="29" spans="1:23" x14ac:dyDescent="0.3">
      <c r="A29" t="s">
        <v>29</v>
      </c>
      <c r="B29" s="2">
        <v>1098287</v>
      </c>
      <c r="C29" s="2">
        <v>1074632</v>
      </c>
      <c r="D29" s="2">
        <v>1050665</v>
      </c>
      <c r="E29" s="2">
        <v>1074115</v>
      </c>
      <c r="F29" s="2">
        <v>1151047</v>
      </c>
      <c r="G29" s="2">
        <v>1188439</v>
      </c>
      <c r="H29" s="2">
        <v>1260217</v>
      </c>
      <c r="I29" s="2">
        <v>1368942</v>
      </c>
      <c r="J29" s="2">
        <v>1444375</v>
      </c>
      <c r="K29" s="2">
        <v>1582870</v>
      </c>
      <c r="M29" s="3" t="s">
        <v>29</v>
      </c>
      <c r="N29" s="3">
        <f t="shared" si="0"/>
        <v>-2.1538086128671287E-2</v>
      </c>
      <c r="O29" s="3">
        <f t="shared" si="1"/>
        <v>-2.2302518443522993E-2</v>
      </c>
      <c r="P29" s="3">
        <f t="shared" si="2"/>
        <v>2.2319197841367135E-2</v>
      </c>
      <c r="Q29" s="3">
        <f t="shared" si="3"/>
        <v>7.1623615720849257E-2</v>
      </c>
      <c r="R29" s="3">
        <f t="shared" si="4"/>
        <v>3.2485206946371435E-2</v>
      </c>
      <c r="S29" s="3">
        <f t="shared" si="5"/>
        <v>6.0396873545886666E-2</v>
      </c>
      <c r="T29" s="3">
        <f t="shared" si="6"/>
        <v>8.6274824097754596E-2</v>
      </c>
      <c r="U29" s="3">
        <f t="shared" si="7"/>
        <v>5.5103138043832392E-2</v>
      </c>
      <c r="V29" s="3">
        <f t="shared" si="8"/>
        <v>9.5885763738641286E-2</v>
      </c>
      <c r="W29" s="3">
        <f t="shared" si="9"/>
        <v>0.44121709534939413</v>
      </c>
    </row>
    <row r="30" spans="1:23" x14ac:dyDescent="0.3">
      <c r="A30" t="s">
        <v>30</v>
      </c>
      <c r="B30" s="2">
        <v>196721</v>
      </c>
      <c r="C30" s="2">
        <v>185996</v>
      </c>
      <c r="D30" s="2">
        <v>181127</v>
      </c>
      <c r="E30" s="2">
        <v>181680</v>
      </c>
      <c r="F30" s="2">
        <v>195125</v>
      </c>
      <c r="G30" s="2">
        <v>229206</v>
      </c>
      <c r="H30" s="2">
        <v>230099</v>
      </c>
      <c r="I30" s="2">
        <v>273459</v>
      </c>
      <c r="J30" s="2">
        <v>290297</v>
      </c>
      <c r="K30" s="2">
        <v>330081</v>
      </c>
      <c r="M30" s="3" t="s">
        <v>30</v>
      </c>
      <c r="N30" s="3">
        <f t="shared" si="0"/>
        <v>-5.4518836321490842E-2</v>
      </c>
      <c r="O30" s="3">
        <f t="shared" si="1"/>
        <v>-2.6177982322200477E-2</v>
      </c>
      <c r="P30" s="3">
        <f t="shared" si="2"/>
        <v>3.0531063839184659E-3</v>
      </c>
      <c r="Q30" s="3">
        <f t="shared" si="3"/>
        <v>7.4003742844561862E-2</v>
      </c>
      <c r="R30" s="3">
        <f t="shared" si="4"/>
        <v>0.17466239590006405</v>
      </c>
      <c r="S30" s="3">
        <f t="shared" si="5"/>
        <v>3.8960585674022493E-3</v>
      </c>
      <c r="T30" s="3">
        <f t="shared" si="6"/>
        <v>0.18844062772980325</v>
      </c>
      <c r="U30" s="3">
        <f t="shared" si="7"/>
        <v>6.1574129942697078E-2</v>
      </c>
      <c r="V30" s="3">
        <f t="shared" si="8"/>
        <v>0.13704585304016231</v>
      </c>
      <c r="W30" s="3">
        <f t="shared" si="9"/>
        <v>0.67791440669781056</v>
      </c>
    </row>
    <row r="31" spans="1:23" x14ac:dyDescent="0.3">
      <c r="A31" t="s">
        <v>31</v>
      </c>
      <c r="B31" s="2">
        <v>438303</v>
      </c>
      <c r="C31" s="2">
        <v>444917</v>
      </c>
      <c r="D31" s="2">
        <v>454744</v>
      </c>
      <c r="E31" s="2">
        <v>464664</v>
      </c>
      <c r="F31" s="2">
        <v>481383</v>
      </c>
      <c r="G31" s="2">
        <v>513581</v>
      </c>
      <c r="H31" s="2">
        <v>535911</v>
      </c>
      <c r="I31" s="2">
        <v>572488</v>
      </c>
      <c r="J31" s="2">
        <v>586777</v>
      </c>
      <c r="K31" s="2">
        <v>575986</v>
      </c>
      <c r="M31" s="3" t="s">
        <v>31</v>
      </c>
      <c r="N31" s="3">
        <f t="shared" si="0"/>
        <v>1.5090017636201441E-2</v>
      </c>
      <c r="O31" s="3">
        <f t="shared" si="1"/>
        <v>2.2087265714728816E-2</v>
      </c>
      <c r="P31" s="3">
        <f t="shared" si="2"/>
        <v>2.18144714388755E-2</v>
      </c>
      <c r="Q31" s="3">
        <f t="shared" si="3"/>
        <v>3.5980837766644284E-2</v>
      </c>
      <c r="R31" s="3">
        <f t="shared" si="4"/>
        <v>6.688645008236685E-2</v>
      </c>
      <c r="S31" s="3">
        <f t="shared" si="5"/>
        <v>4.3479022783163707E-2</v>
      </c>
      <c r="T31" s="3">
        <f t="shared" si="6"/>
        <v>6.8252004530603025E-2</v>
      </c>
      <c r="U31" s="3">
        <f t="shared" si="7"/>
        <v>2.4959475133103228E-2</v>
      </c>
      <c r="V31" s="3">
        <f t="shared" si="8"/>
        <v>-1.8390291371338685E-2</v>
      </c>
      <c r="W31" s="3">
        <f t="shared" si="9"/>
        <v>0.3141274415187667</v>
      </c>
    </row>
    <row r="32" spans="1:23" x14ac:dyDescent="0.3">
      <c r="A32" t="s">
        <v>32</v>
      </c>
      <c r="B32" s="2">
        <v>153325</v>
      </c>
      <c r="C32" s="2">
        <v>153427</v>
      </c>
      <c r="D32" s="2">
        <v>153571</v>
      </c>
      <c r="E32" s="2">
        <v>157528</v>
      </c>
      <c r="F32" s="2">
        <v>191155</v>
      </c>
      <c r="G32" s="2">
        <v>205761</v>
      </c>
      <c r="H32" s="2">
        <v>260074</v>
      </c>
      <c r="I32" s="2">
        <v>282740</v>
      </c>
      <c r="J32" s="2">
        <v>296470</v>
      </c>
      <c r="K32" s="2">
        <v>308745</v>
      </c>
      <c r="M32" s="3" t="s">
        <v>32</v>
      </c>
      <c r="N32" s="3">
        <f t="shared" si="0"/>
        <v>6.6525354638839068E-4</v>
      </c>
      <c r="O32" s="3">
        <f t="shared" si="1"/>
        <v>9.3855709881572342E-4</v>
      </c>
      <c r="P32" s="3">
        <f t="shared" si="2"/>
        <v>2.5766583534651725E-2</v>
      </c>
      <c r="Q32" s="3">
        <f t="shared" si="3"/>
        <v>0.21346681224925093</v>
      </c>
      <c r="R32" s="3">
        <f t="shared" si="4"/>
        <v>7.6409196725170672E-2</v>
      </c>
      <c r="S32" s="3">
        <f t="shared" si="5"/>
        <v>0.26396158650084323</v>
      </c>
      <c r="T32" s="3">
        <f t="shared" si="6"/>
        <v>8.7152118243269225E-2</v>
      </c>
      <c r="U32" s="3">
        <f t="shared" si="7"/>
        <v>4.8560514960741319E-2</v>
      </c>
      <c r="V32" s="3">
        <f t="shared" si="8"/>
        <v>4.1403851991769824E-2</v>
      </c>
      <c r="W32" s="3">
        <f t="shared" si="9"/>
        <v>1.0136637860753301</v>
      </c>
    </row>
    <row r="33" spans="1:23" x14ac:dyDescent="0.3">
      <c r="A33" t="s">
        <v>33</v>
      </c>
      <c r="B33" s="2">
        <v>366337</v>
      </c>
      <c r="C33" s="2">
        <v>354296</v>
      </c>
      <c r="D33" s="2">
        <v>365537</v>
      </c>
      <c r="E33" s="2">
        <v>357665</v>
      </c>
      <c r="F33" s="2">
        <v>379991</v>
      </c>
      <c r="G33" s="2">
        <v>455859</v>
      </c>
      <c r="H33" s="2">
        <v>471347</v>
      </c>
      <c r="I33" s="2">
        <v>473061</v>
      </c>
      <c r="J33" s="2">
        <v>484313</v>
      </c>
      <c r="K33" s="2">
        <v>498518</v>
      </c>
      <c r="M33" s="3" t="s">
        <v>33</v>
      </c>
      <c r="N33" s="3">
        <f t="shared" si="0"/>
        <v>-3.2868642807032868E-2</v>
      </c>
      <c r="O33" s="3">
        <f t="shared" si="1"/>
        <v>3.1727707905254365E-2</v>
      </c>
      <c r="P33" s="3">
        <f t="shared" si="2"/>
        <v>-2.1535439640857149E-2</v>
      </c>
      <c r="Q33" s="3">
        <f t="shared" si="3"/>
        <v>6.2421539708945518E-2</v>
      </c>
      <c r="R33" s="3">
        <f t="shared" si="4"/>
        <v>0.19965736030590198</v>
      </c>
      <c r="S33" s="3">
        <f t="shared" si="5"/>
        <v>3.3975417837533099E-2</v>
      </c>
      <c r="T33" s="3">
        <f t="shared" si="6"/>
        <v>3.6363867808642042E-3</v>
      </c>
      <c r="U33" s="3">
        <f t="shared" si="7"/>
        <v>2.3785516032816065E-2</v>
      </c>
      <c r="V33" s="3">
        <f t="shared" si="8"/>
        <v>2.933020587925577E-2</v>
      </c>
      <c r="W33" s="3">
        <f t="shared" si="9"/>
        <v>0.36081804458736083</v>
      </c>
    </row>
    <row r="34" spans="1:23" x14ac:dyDescent="0.3">
      <c r="A34" t="s">
        <v>34</v>
      </c>
      <c r="B34" s="2">
        <v>1113109</v>
      </c>
      <c r="C34" s="2">
        <v>1173474</v>
      </c>
      <c r="D34" s="2">
        <v>1130474</v>
      </c>
      <c r="E34" s="2">
        <v>1106186</v>
      </c>
      <c r="F34" s="2">
        <v>1158998</v>
      </c>
      <c r="G34" s="2">
        <v>1261174</v>
      </c>
      <c r="H34" s="2">
        <v>1350470</v>
      </c>
      <c r="I34" s="2">
        <v>1336562</v>
      </c>
      <c r="J34" s="2">
        <v>1393596</v>
      </c>
      <c r="K34" s="2">
        <v>1352770</v>
      </c>
      <c r="M34" s="3" t="s">
        <v>34</v>
      </c>
      <c r="N34" s="3">
        <f t="shared" si="0"/>
        <v>5.4230987261804552E-2</v>
      </c>
      <c r="O34" s="3">
        <f t="shared" si="1"/>
        <v>-3.6643334236634129E-2</v>
      </c>
      <c r="P34" s="3">
        <f t="shared" si="2"/>
        <v>-2.1484793104485374E-2</v>
      </c>
      <c r="Q34" s="3">
        <f t="shared" si="3"/>
        <v>4.7742423064475598E-2</v>
      </c>
      <c r="R34" s="3">
        <f t="shared" si="4"/>
        <v>8.8158909678877795E-2</v>
      </c>
      <c r="S34" s="3">
        <f t="shared" si="5"/>
        <v>7.0803870044894676E-2</v>
      </c>
      <c r="T34" s="3">
        <f t="shared" si="6"/>
        <v>-1.0298636770901983E-2</v>
      </c>
      <c r="U34" s="3">
        <f t="shared" si="7"/>
        <v>4.2672169341938494E-2</v>
      </c>
      <c r="V34" s="3">
        <f t="shared" si="8"/>
        <v>-2.9295434257848044E-2</v>
      </c>
      <c r="W34" s="3">
        <f t="shared" si="9"/>
        <v>0.21530775512550882</v>
      </c>
    </row>
    <row r="35" spans="1:23" x14ac:dyDescent="0.3">
      <c r="A35" t="s">
        <v>35</v>
      </c>
      <c r="B35" s="2">
        <v>400952</v>
      </c>
      <c r="C35" s="2">
        <v>403776</v>
      </c>
      <c r="D35" s="2">
        <v>412428</v>
      </c>
      <c r="E35" s="2">
        <v>390913</v>
      </c>
      <c r="F35" s="2">
        <v>367031</v>
      </c>
      <c r="G35" s="2">
        <v>370329</v>
      </c>
      <c r="H35" s="2">
        <v>369927</v>
      </c>
      <c r="I35" s="2">
        <v>365769</v>
      </c>
      <c r="J35" s="2">
        <v>376331</v>
      </c>
      <c r="K35" s="2">
        <v>473020</v>
      </c>
      <c r="M35" s="3" t="s">
        <v>35</v>
      </c>
      <c r="N35" s="3">
        <f t="shared" ref="N35:N55" si="10">(C35-B35)/B35</f>
        <v>7.0432370957122046E-3</v>
      </c>
      <c r="O35" s="3">
        <f t="shared" ref="O35:O55" si="11">(D35-C35)/C35</f>
        <v>2.1427722301474085E-2</v>
      </c>
      <c r="P35" s="3">
        <f t="shared" ref="P35:P55" si="12">(E35-D35)/D35</f>
        <v>-5.2166681214660497E-2</v>
      </c>
      <c r="Q35" s="3">
        <f t="shared" ref="Q35:Q55" si="13">(F35-E35)/E35</f>
        <v>-6.1092877443318587E-2</v>
      </c>
      <c r="R35" s="3">
        <f t="shared" ref="R35:R55" si="14">(G35-F35)/F35</f>
        <v>8.9856170187259388E-3</v>
      </c>
      <c r="S35" s="3">
        <f t="shared" ref="S35:S55" si="15">(H35-G35)/G35</f>
        <v>-1.0855212527239293E-3</v>
      </c>
      <c r="T35" s="3">
        <f t="shared" ref="T35:T55" si="16">(I35-H35)/H35</f>
        <v>-1.1240055470403619E-2</v>
      </c>
      <c r="U35" s="3">
        <f t="shared" ref="U35:U55" si="17">(J35-I35)/I35</f>
        <v>2.8876148607454431E-2</v>
      </c>
      <c r="V35" s="3">
        <f t="shared" ref="V35:V55" si="18">(K35-J35)/J35</f>
        <v>0.25692541937815383</v>
      </c>
      <c r="W35" s="3">
        <f t="shared" ref="W35:W55" si="19">(K35-B35)/B35</f>
        <v>0.17974221353179434</v>
      </c>
    </row>
    <row r="36" spans="1:23" x14ac:dyDescent="0.3">
      <c r="A36" t="s">
        <v>36</v>
      </c>
      <c r="B36" s="2">
        <v>5352978</v>
      </c>
      <c r="C36" s="2">
        <v>5519542</v>
      </c>
      <c r="D36" s="2">
        <v>5638584</v>
      </c>
      <c r="E36" s="2">
        <v>5700230</v>
      </c>
      <c r="F36" s="2">
        <v>6075419</v>
      </c>
      <c r="G36" s="2">
        <v>6388367</v>
      </c>
      <c r="H36" s="2">
        <v>6633634</v>
      </c>
      <c r="I36" s="2">
        <v>7075350</v>
      </c>
      <c r="J36" s="2">
        <v>7171446</v>
      </c>
      <c r="K36" s="2">
        <v>7577235</v>
      </c>
      <c r="M36" s="3" t="s">
        <v>36</v>
      </c>
      <c r="N36" s="3">
        <f t="shared" si="10"/>
        <v>3.1116137596679829E-2</v>
      </c>
      <c r="O36" s="3">
        <f t="shared" si="11"/>
        <v>2.1567369176645455E-2</v>
      </c>
      <c r="P36" s="3">
        <f t="shared" si="12"/>
        <v>1.0932886696376253E-2</v>
      </c>
      <c r="Q36" s="3">
        <f t="shared" si="13"/>
        <v>6.5819975685191656E-2</v>
      </c>
      <c r="R36" s="3">
        <f t="shared" si="14"/>
        <v>5.1510521331944351E-2</v>
      </c>
      <c r="S36" s="3">
        <f t="shared" si="15"/>
        <v>3.8392753578496662E-2</v>
      </c>
      <c r="T36" s="3">
        <f t="shared" si="16"/>
        <v>6.6587333579151337E-2</v>
      </c>
      <c r="U36" s="3">
        <f t="shared" si="17"/>
        <v>1.358180160698764E-2</v>
      </c>
      <c r="V36" s="3">
        <f t="shared" si="18"/>
        <v>5.6583985991109739E-2</v>
      </c>
      <c r="W36" s="3">
        <f t="shared" si="19"/>
        <v>0.41551768006518985</v>
      </c>
    </row>
    <row r="37" spans="1:23" x14ac:dyDescent="0.3">
      <c r="A37" t="s">
        <v>37</v>
      </c>
      <c r="B37" s="2">
        <v>2681840</v>
      </c>
      <c r="C37" s="2">
        <v>2739920</v>
      </c>
      <c r="D37" s="2">
        <v>2814943</v>
      </c>
      <c r="E37" s="2">
        <v>2814924</v>
      </c>
      <c r="F37" s="2">
        <v>2937671</v>
      </c>
      <c r="G37" s="2">
        <v>3081568</v>
      </c>
      <c r="H37" s="2">
        <v>3204297</v>
      </c>
      <c r="I37" s="2">
        <v>3388360</v>
      </c>
      <c r="J37" s="2">
        <v>3385735</v>
      </c>
      <c r="K37" s="2">
        <v>3503943</v>
      </c>
      <c r="M37" s="3" t="s">
        <v>37</v>
      </c>
      <c r="N37" s="3">
        <f t="shared" si="10"/>
        <v>2.1656772961847089E-2</v>
      </c>
      <c r="O37" s="3">
        <f t="shared" si="11"/>
        <v>2.7381456392887384E-2</v>
      </c>
      <c r="P37" s="3">
        <f t="shared" si="12"/>
        <v>-6.7496926225504389E-6</v>
      </c>
      <c r="Q37" s="3">
        <f t="shared" si="13"/>
        <v>4.3605795396252263E-2</v>
      </c>
      <c r="R37" s="3">
        <f t="shared" si="14"/>
        <v>4.8983361309009758E-2</v>
      </c>
      <c r="S37" s="3">
        <f t="shared" si="15"/>
        <v>3.9826802459007882E-2</v>
      </c>
      <c r="T37" s="3">
        <f t="shared" si="16"/>
        <v>5.7442552921904554E-2</v>
      </c>
      <c r="U37" s="3">
        <f t="shared" si="17"/>
        <v>-7.747110696620194E-4</v>
      </c>
      <c r="V37" s="3">
        <f t="shared" si="18"/>
        <v>3.4913541668204984E-2</v>
      </c>
      <c r="W37" s="3">
        <f t="shared" si="19"/>
        <v>0.30654438743549206</v>
      </c>
    </row>
    <row r="38" spans="1:23" x14ac:dyDescent="0.3">
      <c r="A38" t="s">
        <v>38</v>
      </c>
      <c r="B38" s="2">
        <v>215642</v>
      </c>
      <c r="C38" s="2">
        <v>219115</v>
      </c>
      <c r="D38" s="2">
        <v>222032</v>
      </c>
      <c r="E38" s="2">
        <v>217926</v>
      </c>
      <c r="F38" s="2">
        <v>226572</v>
      </c>
      <c r="G38" s="2">
        <v>255942</v>
      </c>
      <c r="H38" s="2">
        <v>255534</v>
      </c>
      <c r="I38" s="2">
        <v>263217</v>
      </c>
      <c r="J38" s="2">
        <v>267308</v>
      </c>
      <c r="K38" s="2">
        <v>307556</v>
      </c>
      <c r="M38" s="3" t="s">
        <v>38</v>
      </c>
      <c r="N38" s="3">
        <f t="shared" si="10"/>
        <v>1.610539690783799E-2</v>
      </c>
      <c r="O38" s="3">
        <f t="shared" si="11"/>
        <v>1.3312644045364306E-2</v>
      </c>
      <c r="P38" s="3">
        <f t="shared" si="12"/>
        <v>-1.849282986236218E-2</v>
      </c>
      <c r="Q38" s="3">
        <f t="shared" si="13"/>
        <v>3.9674017785853916E-2</v>
      </c>
      <c r="R38" s="3">
        <f t="shared" si="14"/>
        <v>0.12962766802605794</v>
      </c>
      <c r="S38" s="3">
        <f t="shared" si="15"/>
        <v>-1.5941111658110041E-3</v>
      </c>
      <c r="T38" s="3">
        <f t="shared" si="16"/>
        <v>3.0066449083096573E-2</v>
      </c>
      <c r="U38" s="3">
        <f t="shared" si="17"/>
        <v>1.5542309197354274E-2</v>
      </c>
      <c r="V38" s="3">
        <f t="shared" si="18"/>
        <v>0.15056788423840664</v>
      </c>
      <c r="W38" s="3">
        <f t="shared" si="19"/>
        <v>0.4262342215338385</v>
      </c>
    </row>
    <row r="39" spans="1:23" x14ac:dyDescent="0.3">
      <c r="A39" t="s">
        <v>39</v>
      </c>
      <c r="B39" s="2">
        <v>2128968</v>
      </c>
      <c r="C39" s="2">
        <v>2168267</v>
      </c>
      <c r="D39" s="2">
        <v>2158565</v>
      </c>
      <c r="E39" s="2">
        <v>2152796</v>
      </c>
      <c r="F39" s="2">
        <v>2193019</v>
      </c>
      <c r="G39" s="2">
        <v>2299112</v>
      </c>
      <c r="H39" s="2">
        <v>2370346</v>
      </c>
      <c r="I39" s="2">
        <v>2499431</v>
      </c>
      <c r="J39" s="2">
        <v>2518803</v>
      </c>
      <c r="K39" s="2">
        <v>2787835</v>
      </c>
      <c r="M39" s="3" t="s">
        <v>39</v>
      </c>
      <c r="N39" s="3">
        <f t="shared" si="10"/>
        <v>1.8459178343685767E-2</v>
      </c>
      <c r="O39" s="3">
        <f t="shared" si="11"/>
        <v>-4.4745411888849479E-3</v>
      </c>
      <c r="P39" s="3">
        <f t="shared" si="12"/>
        <v>-2.6726088859960204E-3</v>
      </c>
      <c r="Q39" s="3">
        <f t="shared" si="13"/>
        <v>1.8684074106417887E-2</v>
      </c>
      <c r="R39" s="3">
        <f t="shared" si="14"/>
        <v>4.8377601835643012E-2</v>
      </c>
      <c r="S39" s="3">
        <f t="shared" si="15"/>
        <v>3.098326658292419E-2</v>
      </c>
      <c r="T39" s="3">
        <f t="shared" si="16"/>
        <v>5.4458294274338008E-2</v>
      </c>
      <c r="U39" s="3">
        <f t="shared" si="17"/>
        <v>7.7505640283728576E-3</v>
      </c>
      <c r="V39" s="3">
        <f t="shared" si="18"/>
        <v>0.10680946465444102</v>
      </c>
      <c r="W39" s="3">
        <f t="shared" si="19"/>
        <v>0.30947717391712792</v>
      </c>
    </row>
    <row r="40" spans="1:23" x14ac:dyDescent="0.3">
      <c r="A40" t="s">
        <v>40</v>
      </c>
      <c r="B40" s="2">
        <v>437180</v>
      </c>
      <c r="C40" s="2">
        <v>420067</v>
      </c>
      <c r="D40" s="2">
        <v>419653</v>
      </c>
      <c r="E40" s="2">
        <v>419602</v>
      </c>
      <c r="F40" s="2">
        <v>488559</v>
      </c>
      <c r="G40" s="2">
        <v>505940</v>
      </c>
      <c r="H40" s="2">
        <v>517283</v>
      </c>
      <c r="I40" s="2">
        <v>533785</v>
      </c>
      <c r="J40" s="2">
        <v>604114</v>
      </c>
      <c r="K40" s="2">
        <v>622581</v>
      </c>
      <c r="M40" s="3" t="s">
        <v>40</v>
      </c>
      <c r="N40" s="3">
        <f t="shared" si="10"/>
        <v>-3.9144059655061986E-2</v>
      </c>
      <c r="O40" s="3">
        <f t="shared" si="11"/>
        <v>-9.8555706589663079E-4</v>
      </c>
      <c r="P40" s="3">
        <f t="shared" si="12"/>
        <v>-1.2152897751237331E-4</v>
      </c>
      <c r="Q40" s="3">
        <f t="shared" si="13"/>
        <v>0.16433906416079999</v>
      </c>
      <c r="R40" s="3">
        <f t="shared" si="14"/>
        <v>3.5576051203641733E-2</v>
      </c>
      <c r="S40" s="3">
        <f t="shared" si="15"/>
        <v>2.24196545044867E-2</v>
      </c>
      <c r="T40" s="3">
        <f t="shared" si="16"/>
        <v>3.1901299675419451E-2</v>
      </c>
      <c r="U40" s="3">
        <f t="shared" si="17"/>
        <v>0.13175529473477149</v>
      </c>
      <c r="V40" s="3">
        <f t="shared" si="18"/>
        <v>3.0568733715821847E-2</v>
      </c>
      <c r="W40" s="3">
        <f t="shared" si="19"/>
        <v>0.42408390136785762</v>
      </c>
    </row>
    <row r="41" spans="1:23" x14ac:dyDescent="0.3">
      <c r="A41" t="s">
        <v>41</v>
      </c>
      <c r="B41" s="2">
        <v>722421</v>
      </c>
      <c r="C41" s="2">
        <v>704764</v>
      </c>
      <c r="D41" s="2">
        <v>705688</v>
      </c>
      <c r="E41" s="2">
        <v>719881</v>
      </c>
      <c r="F41" s="2">
        <v>759243</v>
      </c>
      <c r="G41" s="2">
        <v>780741</v>
      </c>
      <c r="H41" s="2">
        <v>820988</v>
      </c>
      <c r="I41" s="2">
        <v>863844</v>
      </c>
      <c r="J41" s="2">
        <v>894789</v>
      </c>
      <c r="K41" s="2">
        <v>929355</v>
      </c>
      <c r="M41" s="3" t="s">
        <v>41</v>
      </c>
      <c r="N41" s="3">
        <f t="shared" si="10"/>
        <v>-2.4441426813450882E-2</v>
      </c>
      <c r="O41" s="3">
        <f t="shared" si="11"/>
        <v>1.3110771832840497E-3</v>
      </c>
      <c r="P41" s="3">
        <f t="shared" si="12"/>
        <v>2.0112287583181235E-2</v>
      </c>
      <c r="Q41" s="3">
        <f t="shared" si="13"/>
        <v>5.4678481582372644E-2</v>
      </c>
      <c r="R41" s="3">
        <f t="shared" si="14"/>
        <v>2.8315045380727908E-2</v>
      </c>
      <c r="S41" s="3">
        <f t="shared" si="15"/>
        <v>5.1549745690312149E-2</v>
      </c>
      <c r="T41" s="3">
        <f t="shared" si="16"/>
        <v>5.2200519374217408E-2</v>
      </c>
      <c r="U41" s="3">
        <f t="shared" si="17"/>
        <v>3.5822440162807175E-2</v>
      </c>
      <c r="V41" s="3">
        <f t="shared" si="18"/>
        <v>3.8630336313924291E-2</v>
      </c>
      <c r="W41" s="3">
        <f t="shared" si="19"/>
        <v>0.28644516147786403</v>
      </c>
    </row>
    <row r="42" spans="1:23" x14ac:dyDescent="0.3">
      <c r="A42" t="s">
        <v>42</v>
      </c>
      <c r="B42" s="2">
        <v>3239240</v>
      </c>
      <c r="C42" s="2">
        <v>3361374</v>
      </c>
      <c r="D42" s="2">
        <v>3328851</v>
      </c>
      <c r="E42" s="2">
        <v>3356723</v>
      </c>
      <c r="F42" s="2">
        <v>3950517</v>
      </c>
      <c r="G42" s="2">
        <v>4178978</v>
      </c>
      <c r="H42" s="2">
        <v>4406037</v>
      </c>
      <c r="I42" s="2">
        <v>4650139</v>
      </c>
      <c r="J42" s="2">
        <v>4820067</v>
      </c>
      <c r="K42" s="2">
        <v>4934724</v>
      </c>
      <c r="M42" s="3" t="s">
        <v>42</v>
      </c>
      <c r="N42" s="3">
        <f t="shared" si="10"/>
        <v>3.7704523283239276E-2</v>
      </c>
      <c r="O42" s="3">
        <f t="shared" si="11"/>
        <v>-9.675507694175061E-3</v>
      </c>
      <c r="P42" s="3">
        <f t="shared" si="12"/>
        <v>8.3728589834750795E-3</v>
      </c>
      <c r="Q42" s="3">
        <f t="shared" si="13"/>
        <v>0.17689693191842162</v>
      </c>
      <c r="R42" s="3">
        <f t="shared" si="14"/>
        <v>5.783065862012491E-2</v>
      </c>
      <c r="S42" s="3">
        <f t="shared" si="15"/>
        <v>5.4333619368180451E-2</v>
      </c>
      <c r="T42" s="3">
        <f t="shared" si="16"/>
        <v>5.5401713603403693E-2</v>
      </c>
      <c r="U42" s="3">
        <f t="shared" si="17"/>
        <v>3.6542563566379416E-2</v>
      </c>
      <c r="V42" s="3">
        <f t="shared" si="18"/>
        <v>2.3787428680970616E-2</v>
      </c>
      <c r="W42" s="3">
        <f t="shared" si="19"/>
        <v>0.52342030846741827</v>
      </c>
    </row>
    <row r="43" spans="1:23" x14ac:dyDescent="0.3">
      <c r="A43" t="s">
        <v>43</v>
      </c>
      <c r="B43" s="2">
        <v>495366</v>
      </c>
      <c r="C43" s="2">
        <v>479162</v>
      </c>
      <c r="D43" s="2">
        <v>447469</v>
      </c>
      <c r="E43" s="2">
        <v>453291</v>
      </c>
      <c r="F43" s="2">
        <v>462777</v>
      </c>
      <c r="G43" s="2">
        <v>332483</v>
      </c>
      <c r="H43" s="2">
        <v>368079</v>
      </c>
      <c r="I43" s="2">
        <v>390575</v>
      </c>
      <c r="J43" s="2">
        <v>395730</v>
      </c>
      <c r="K43" s="2">
        <v>425750</v>
      </c>
      <c r="M43" s="3" t="s">
        <v>43</v>
      </c>
      <c r="N43" s="3">
        <f t="shared" si="10"/>
        <v>-3.2711167096651769E-2</v>
      </c>
      <c r="O43" s="3">
        <f t="shared" si="11"/>
        <v>-6.6142557214470266E-2</v>
      </c>
      <c r="P43" s="3">
        <f t="shared" si="12"/>
        <v>1.3010957183626128E-2</v>
      </c>
      <c r="Q43" s="3">
        <f t="shared" si="13"/>
        <v>2.0926954208223856E-2</v>
      </c>
      <c r="R43" s="3">
        <f t="shared" si="14"/>
        <v>-0.28154813225376368</v>
      </c>
      <c r="S43" s="3">
        <f t="shared" si="15"/>
        <v>0.10706111289900536</v>
      </c>
      <c r="T43" s="3">
        <f t="shared" si="16"/>
        <v>6.1117314489552516E-2</v>
      </c>
      <c r="U43" s="3">
        <f t="shared" si="17"/>
        <v>1.3198489406644051E-2</v>
      </c>
      <c r="V43" s="3">
        <f t="shared" si="18"/>
        <v>7.5859803401308976E-2</v>
      </c>
      <c r="W43" s="3">
        <f t="shared" si="19"/>
        <v>-0.14053447350040171</v>
      </c>
    </row>
    <row r="44" spans="1:23" x14ac:dyDescent="0.3">
      <c r="A44" t="s">
        <v>44</v>
      </c>
      <c r="B44" s="2">
        <v>636534</v>
      </c>
      <c r="C44" s="2">
        <v>648137</v>
      </c>
      <c r="D44" s="2">
        <v>655757</v>
      </c>
      <c r="E44" s="2">
        <v>665319</v>
      </c>
      <c r="F44" s="2">
        <v>687110</v>
      </c>
      <c r="G44" s="2">
        <v>699199</v>
      </c>
      <c r="H44" s="2">
        <v>736318</v>
      </c>
      <c r="I44" s="2">
        <v>742924</v>
      </c>
      <c r="J44" s="2">
        <v>742557</v>
      </c>
      <c r="K44" s="2">
        <v>753287</v>
      </c>
      <c r="M44" s="3" t="s">
        <v>44</v>
      </c>
      <c r="N44" s="3">
        <f t="shared" si="10"/>
        <v>1.8228405709671439E-2</v>
      </c>
      <c r="O44" s="3">
        <f t="shared" si="11"/>
        <v>1.1756773645078124E-2</v>
      </c>
      <c r="P44" s="3">
        <f t="shared" si="12"/>
        <v>1.4581620935803964E-2</v>
      </c>
      <c r="Q44" s="3">
        <f t="shared" si="13"/>
        <v>3.2752709602461377E-2</v>
      </c>
      <c r="R44" s="3">
        <f t="shared" si="14"/>
        <v>1.7593980585350236E-2</v>
      </c>
      <c r="S44" s="3">
        <f t="shared" si="15"/>
        <v>5.3087890571925873E-2</v>
      </c>
      <c r="T44" s="3">
        <f t="shared" si="16"/>
        <v>8.9716671329507086E-3</v>
      </c>
      <c r="U44" s="3">
        <f t="shared" si="17"/>
        <v>-4.939940020782745E-4</v>
      </c>
      <c r="V44" s="3">
        <f t="shared" si="18"/>
        <v>1.4450069152940448E-2</v>
      </c>
      <c r="W44" s="3">
        <f t="shared" si="19"/>
        <v>0.18341989587359042</v>
      </c>
    </row>
    <row r="45" spans="1:23" x14ac:dyDescent="0.3">
      <c r="A45" t="s">
        <v>45</v>
      </c>
      <c r="B45" s="2">
        <v>129200</v>
      </c>
      <c r="C45" s="2">
        <v>117361</v>
      </c>
      <c r="D45" s="2">
        <v>104962</v>
      </c>
      <c r="E45" s="2">
        <v>103368</v>
      </c>
      <c r="F45" s="2">
        <v>106941</v>
      </c>
      <c r="G45" s="2">
        <v>112916</v>
      </c>
      <c r="H45" s="2">
        <v>115860</v>
      </c>
      <c r="I45" s="2">
        <v>118377</v>
      </c>
      <c r="J45" s="2">
        <v>110619</v>
      </c>
      <c r="K45" s="2">
        <v>100534</v>
      </c>
      <c r="M45" s="3" t="s">
        <v>45</v>
      </c>
      <c r="N45" s="3">
        <f t="shared" si="10"/>
        <v>-9.1633126934984516E-2</v>
      </c>
      <c r="O45" s="3">
        <f t="shared" si="11"/>
        <v>-0.10564838404580738</v>
      </c>
      <c r="P45" s="3">
        <f t="shared" si="12"/>
        <v>-1.5186448428955241E-2</v>
      </c>
      <c r="Q45" s="3">
        <f t="shared" si="13"/>
        <v>3.4565823078709076E-2</v>
      </c>
      <c r="R45" s="3">
        <f t="shared" si="14"/>
        <v>5.5871929381621645E-2</v>
      </c>
      <c r="S45" s="3">
        <f t="shared" si="15"/>
        <v>2.6072478656700555E-2</v>
      </c>
      <c r="T45" s="3">
        <f t="shared" si="16"/>
        <v>2.1724495080269291E-2</v>
      </c>
      <c r="U45" s="3">
        <f t="shared" si="17"/>
        <v>-6.5536379533186348E-2</v>
      </c>
      <c r="V45" s="3">
        <f t="shared" si="18"/>
        <v>-9.1168786555654996E-2</v>
      </c>
      <c r="W45" s="3">
        <f t="shared" si="19"/>
        <v>-0.22187306501547988</v>
      </c>
    </row>
    <row r="46" spans="1:23" x14ac:dyDescent="0.3">
      <c r="A46" t="s">
        <v>46</v>
      </c>
      <c r="B46" s="2">
        <v>1025283</v>
      </c>
      <c r="C46" s="2">
        <v>1032124</v>
      </c>
      <c r="D46" s="2">
        <v>1133373</v>
      </c>
      <c r="E46" s="2">
        <v>1077068</v>
      </c>
      <c r="F46" s="2">
        <v>1091835</v>
      </c>
      <c r="G46" s="2">
        <v>1183795</v>
      </c>
      <c r="H46" s="2">
        <v>1293909</v>
      </c>
      <c r="I46" s="2">
        <v>1337211</v>
      </c>
      <c r="J46" s="2">
        <v>1408786</v>
      </c>
      <c r="K46" s="2">
        <v>1629860</v>
      </c>
      <c r="M46" s="3" t="s">
        <v>46</v>
      </c>
      <c r="N46" s="3">
        <f t="shared" si="10"/>
        <v>6.6723041345657739E-3</v>
      </c>
      <c r="O46" s="3">
        <f t="shared" si="11"/>
        <v>9.809770918998105E-2</v>
      </c>
      <c r="P46" s="3">
        <f t="shared" si="12"/>
        <v>-4.9679143582915773E-2</v>
      </c>
      <c r="Q46" s="3">
        <f t="shared" si="13"/>
        <v>1.3710369261736492E-2</v>
      </c>
      <c r="R46" s="3">
        <f t="shared" si="14"/>
        <v>8.4225180544679368E-2</v>
      </c>
      <c r="S46" s="3">
        <f t="shared" si="15"/>
        <v>9.3017794466102657E-2</v>
      </c>
      <c r="T46" s="3">
        <f t="shared" si="16"/>
        <v>3.3466032000704839E-2</v>
      </c>
      <c r="U46" s="3">
        <f t="shared" si="17"/>
        <v>5.3525584219693077E-2</v>
      </c>
      <c r="V46" s="3">
        <f t="shared" si="18"/>
        <v>0.15692518239107997</v>
      </c>
      <c r="W46" s="3">
        <f t="shared" si="19"/>
        <v>0.58966841350144306</v>
      </c>
    </row>
    <row r="47" spans="1:23" x14ac:dyDescent="0.3">
      <c r="A47" t="s">
        <v>47</v>
      </c>
      <c r="B47" s="2">
        <v>4651322</v>
      </c>
      <c r="C47" s="2">
        <v>4813050</v>
      </c>
      <c r="D47" s="2">
        <v>4898443</v>
      </c>
      <c r="E47" s="2">
        <v>5036366</v>
      </c>
      <c r="F47" s="2">
        <v>5254298</v>
      </c>
      <c r="G47" s="2">
        <v>5472126</v>
      </c>
      <c r="H47" s="2">
        <v>5622830</v>
      </c>
      <c r="I47" s="2">
        <v>5970929</v>
      </c>
      <c r="J47" s="2">
        <v>6620370</v>
      </c>
      <c r="K47" s="2">
        <v>6849522</v>
      </c>
      <c r="M47" s="3" t="s">
        <v>47</v>
      </c>
      <c r="N47" s="3">
        <f t="shared" si="10"/>
        <v>3.4770329811610545E-2</v>
      </c>
      <c r="O47" s="3">
        <f t="shared" si="11"/>
        <v>1.7741972346017598E-2</v>
      </c>
      <c r="P47" s="3">
        <f t="shared" si="12"/>
        <v>2.8156497891268714E-2</v>
      </c>
      <c r="Q47" s="3">
        <f t="shared" si="13"/>
        <v>4.3271676442895535E-2</v>
      </c>
      <c r="R47" s="3">
        <f t="shared" si="14"/>
        <v>4.1457108066577111E-2</v>
      </c>
      <c r="S47" s="3">
        <f t="shared" si="15"/>
        <v>2.7540301520834864E-2</v>
      </c>
      <c r="T47" s="3">
        <f t="shared" si="16"/>
        <v>6.190814945498975E-2</v>
      </c>
      <c r="U47" s="3">
        <f t="shared" si="17"/>
        <v>0.10876716169292919</v>
      </c>
      <c r="V47" s="3">
        <f t="shared" si="18"/>
        <v>3.4613171167170415E-2</v>
      </c>
      <c r="W47" s="3">
        <f t="shared" si="19"/>
        <v>0.47259682301074835</v>
      </c>
    </row>
    <row r="48" spans="1:23" x14ac:dyDescent="0.3">
      <c r="A48" t="s">
        <v>48</v>
      </c>
      <c r="B48" s="2">
        <v>622244</v>
      </c>
      <c r="C48" s="2">
        <v>688972</v>
      </c>
      <c r="D48" s="2">
        <v>693796</v>
      </c>
      <c r="E48" s="2">
        <v>733407</v>
      </c>
      <c r="F48" s="2">
        <v>573106</v>
      </c>
      <c r="G48" s="2">
        <v>611015</v>
      </c>
      <c r="H48" s="2">
        <v>812458</v>
      </c>
      <c r="I48" s="2">
        <v>924632</v>
      </c>
      <c r="J48" s="2">
        <v>950562</v>
      </c>
      <c r="K48" s="2">
        <v>993876</v>
      </c>
      <c r="M48" s="3" t="s">
        <v>48</v>
      </c>
      <c r="N48" s="3">
        <f t="shared" si="10"/>
        <v>0.10723767525279472</v>
      </c>
      <c r="O48" s="3">
        <f t="shared" si="11"/>
        <v>7.0017359196019573E-3</v>
      </c>
      <c r="P48" s="3">
        <f t="shared" si="12"/>
        <v>5.709315130095878E-2</v>
      </c>
      <c r="Q48" s="3">
        <f t="shared" si="13"/>
        <v>-0.2185703163454944</v>
      </c>
      <c r="R48" s="3">
        <f t="shared" si="14"/>
        <v>6.6146576724026615E-2</v>
      </c>
      <c r="S48" s="3">
        <f t="shared" si="15"/>
        <v>0.32968585059286598</v>
      </c>
      <c r="T48" s="3">
        <f t="shared" si="16"/>
        <v>0.1380674447171423</v>
      </c>
      <c r="U48" s="3">
        <f t="shared" si="17"/>
        <v>2.8043589233338235E-2</v>
      </c>
      <c r="V48" s="3">
        <f t="shared" si="18"/>
        <v>4.5566727893603998E-2</v>
      </c>
      <c r="W48" s="3">
        <f t="shared" si="19"/>
        <v>0.59724481071733915</v>
      </c>
    </row>
    <row r="49" spans="1:23" x14ac:dyDescent="0.3">
      <c r="A49" t="s">
        <v>49</v>
      </c>
      <c r="B49" s="2">
        <v>120226</v>
      </c>
      <c r="C49" s="2">
        <v>121110</v>
      </c>
      <c r="D49" s="2">
        <v>114549</v>
      </c>
      <c r="E49" s="2">
        <v>119663</v>
      </c>
      <c r="F49" s="2">
        <v>120306</v>
      </c>
      <c r="G49" s="2">
        <v>122003</v>
      </c>
      <c r="H49" s="2">
        <v>131670</v>
      </c>
      <c r="I49" s="2">
        <v>138716</v>
      </c>
      <c r="J49" s="2">
        <v>193824</v>
      </c>
      <c r="K49" s="2">
        <v>198247</v>
      </c>
      <c r="M49" s="3" t="s">
        <v>49</v>
      </c>
      <c r="N49" s="3">
        <f t="shared" si="10"/>
        <v>7.3528188578177766E-3</v>
      </c>
      <c r="O49" s="3">
        <f t="shared" si="11"/>
        <v>-5.4173891503591774E-2</v>
      </c>
      <c r="P49" s="3">
        <f t="shared" si="12"/>
        <v>4.4644649887820929E-2</v>
      </c>
      <c r="Q49" s="3">
        <f t="shared" si="13"/>
        <v>5.3734236982191652E-3</v>
      </c>
      <c r="R49" s="3">
        <f t="shared" si="14"/>
        <v>1.4105697138962313E-2</v>
      </c>
      <c r="S49" s="3">
        <f t="shared" si="15"/>
        <v>7.9235756497791035E-2</v>
      </c>
      <c r="T49" s="3">
        <f t="shared" si="16"/>
        <v>5.3512569302042984E-2</v>
      </c>
      <c r="U49" s="3">
        <f t="shared" si="17"/>
        <v>0.3972721243403789</v>
      </c>
      <c r="V49" s="3">
        <f t="shared" si="18"/>
        <v>2.2819671454515435E-2</v>
      </c>
      <c r="W49" s="3">
        <f t="shared" si="19"/>
        <v>0.64895280554954837</v>
      </c>
    </row>
    <row r="50" spans="1:23" x14ac:dyDescent="0.3">
      <c r="A50" t="s">
        <v>50</v>
      </c>
      <c r="B50" s="2">
        <v>1379440</v>
      </c>
      <c r="C50" s="2">
        <v>1419504</v>
      </c>
      <c r="D50" s="2">
        <v>1381078</v>
      </c>
      <c r="E50" s="2">
        <v>1411176</v>
      </c>
      <c r="F50" s="2">
        <v>1462939</v>
      </c>
      <c r="G50" s="2">
        <v>1551003</v>
      </c>
      <c r="H50" s="2">
        <v>1684274</v>
      </c>
      <c r="I50" s="2">
        <v>1814048</v>
      </c>
      <c r="J50" s="2">
        <v>1918654</v>
      </c>
      <c r="K50" s="2">
        <v>1942260</v>
      </c>
      <c r="M50" s="3" t="s">
        <v>50</v>
      </c>
      <c r="N50" s="3">
        <f t="shared" si="10"/>
        <v>2.9043669895029867E-2</v>
      </c>
      <c r="O50" s="3">
        <f t="shared" si="11"/>
        <v>-2.7070018823476368E-2</v>
      </c>
      <c r="P50" s="3">
        <f t="shared" si="12"/>
        <v>2.179312102574945E-2</v>
      </c>
      <c r="Q50" s="3">
        <f t="shared" si="13"/>
        <v>3.6680754207838E-2</v>
      </c>
      <c r="R50" s="3">
        <f t="shared" si="14"/>
        <v>6.01966315752058E-2</v>
      </c>
      <c r="S50" s="3">
        <f t="shared" si="15"/>
        <v>8.5925688086999186E-2</v>
      </c>
      <c r="T50" s="3">
        <f t="shared" si="16"/>
        <v>7.705040866272353E-2</v>
      </c>
      <c r="U50" s="3">
        <f t="shared" si="17"/>
        <v>5.7664405793010992E-2</v>
      </c>
      <c r="V50" s="3">
        <f t="shared" si="18"/>
        <v>1.2303416874538087E-2</v>
      </c>
      <c r="W50" s="3">
        <f t="shared" si="19"/>
        <v>0.40800614742214231</v>
      </c>
    </row>
    <row r="51" spans="1:23" x14ac:dyDescent="0.3">
      <c r="A51" t="s">
        <v>51</v>
      </c>
      <c r="B51" s="2">
        <v>1475365</v>
      </c>
      <c r="C51" s="2">
        <v>1561573</v>
      </c>
      <c r="D51" s="2">
        <v>1537190</v>
      </c>
      <c r="E51" s="2">
        <v>1548580</v>
      </c>
      <c r="F51" s="2">
        <v>1645843</v>
      </c>
      <c r="G51" s="2">
        <v>1715069</v>
      </c>
      <c r="H51" s="2">
        <v>1779849</v>
      </c>
      <c r="I51" s="2">
        <v>1805214</v>
      </c>
      <c r="J51" s="2">
        <v>1827021</v>
      </c>
      <c r="K51" s="2">
        <v>1881044</v>
      </c>
      <c r="M51" s="3" t="s">
        <v>51</v>
      </c>
      <c r="N51" s="3">
        <f t="shared" si="10"/>
        <v>5.8431642339353315E-2</v>
      </c>
      <c r="O51" s="3">
        <f t="shared" si="11"/>
        <v>-1.5614383701562463E-2</v>
      </c>
      <c r="P51" s="3">
        <f t="shared" si="12"/>
        <v>7.4096240542808629E-3</v>
      </c>
      <c r="Q51" s="3">
        <f t="shared" si="13"/>
        <v>6.2807862687106891E-2</v>
      </c>
      <c r="R51" s="3">
        <f t="shared" si="14"/>
        <v>4.2061120046079731E-2</v>
      </c>
      <c r="S51" s="3">
        <f t="shared" si="15"/>
        <v>3.7771075099602404E-2</v>
      </c>
      <c r="T51" s="3">
        <f t="shared" si="16"/>
        <v>1.4251208950871674E-2</v>
      </c>
      <c r="U51" s="3">
        <f t="shared" si="17"/>
        <v>1.2080008242790052E-2</v>
      </c>
      <c r="V51" s="3">
        <f t="shared" si="18"/>
        <v>2.9568899317522896E-2</v>
      </c>
      <c r="W51" s="3">
        <f t="shared" si="19"/>
        <v>0.27496856710034467</v>
      </c>
    </row>
    <row r="52" spans="1:23" x14ac:dyDescent="0.3">
      <c r="A52" t="s">
        <v>52</v>
      </c>
      <c r="B52" s="2">
        <v>202118</v>
      </c>
      <c r="C52" s="2">
        <v>196492</v>
      </c>
      <c r="D52" s="2">
        <v>195675</v>
      </c>
      <c r="E52" s="2">
        <v>199167</v>
      </c>
      <c r="F52" s="2">
        <v>199164</v>
      </c>
      <c r="G52" s="2">
        <v>210259</v>
      </c>
      <c r="H52" s="2">
        <v>211695</v>
      </c>
      <c r="I52" s="2">
        <v>212963</v>
      </c>
      <c r="J52" s="2">
        <v>217788</v>
      </c>
      <c r="K52" s="2">
        <v>231347</v>
      </c>
      <c r="M52" s="3" t="s">
        <v>52</v>
      </c>
      <c r="N52" s="3">
        <f t="shared" si="10"/>
        <v>-2.7835224967593188E-2</v>
      </c>
      <c r="O52" s="3">
        <f t="shared" si="11"/>
        <v>-4.15793009384606E-3</v>
      </c>
      <c r="P52" s="3">
        <f t="shared" si="12"/>
        <v>1.7845917976236105E-2</v>
      </c>
      <c r="Q52" s="3">
        <f t="shared" si="13"/>
        <v>-1.5062736296675654E-5</v>
      </c>
      <c r="R52" s="3">
        <f t="shared" si="14"/>
        <v>5.5707858849992971E-2</v>
      </c>
      <c r="S52" s="3">
        <f t="shared" si="15"/>
        <v>6.8296719759915149E-3</v>
      </c>
      <c r="T52" s="3">
        <f t="shared" si="16"/>
        <v>5.9897494036231375E-3</v>
      </c>
      <c r="U52" s="3">
        <f t="shared" si="17"/>
        <v>2.2656517798866471E-2</v>
      </c>
      <c r="V52" s="3">
        <f t="shared" si="18"/>
        <v>6.2257791981192717E-2</v>
      </c>
      <c r="W52" s="3">
        <f t="shared" si="19"/>
        <v>0.14461354258403508</v>
      </c>
    </row>
    <row r="53" spans="1:23" x14ac:dyDescent="0.3">
      <c r="A53" t="s">
        <v>53</v>
      </c>
      <c r="B53" s="2">
        <v>1483983</v>
      </c>
      <c r="C53" s="2">
        <v>1419426</v>
      </c>
      <c r="D53" s="2">
        <v>1412594</v>
      </c>
      <c r="E53" s="2">
        <v>1372168</v>
      </c>
      <c r="F53" s="2">
        <v>1458791</v>
      </c>
      <c r="G53" s="2">
        <v>1504025</v>
      </c>
      <c r="H53" s="2">
        <v>1542080</v>
      </c>
      <c r="I53" s="2">
        <v>1659741</v>
      </c>
      <c r="J53" s="2">
        <v>1746640</v>
      </c>
      <c r="K53" s="2">
        <v>1771499</v>
      </c>
      <c r="M53" s="3" t="s">
        <v>53</v>
      </c>
      <c r="N53" s="3">
        <f t="shared" si="10"/>
        <v>-4.3502519907573062E-2</v>
      </c>
      <c r="O53" s="3">
        <f t="shared" si="11"/>
        <v>-4.8132132284458649E-3</v>
      </c>
      <c r="P53" s="3">
        <f t="shared" si="12"/>
        <v>-2.8618272483105549E-2</v>
      </c>
      <c r="Q53" s="3">
        <f t="shared" si="13"/>
        <v>6.3128567347438505E-2</v>
      </c>
      <c r="R53" s="3">
        <f t="shared" si="14"/>
        <v>3.1007868844817387E-2</v>
      </c>
      <c r="S53" s="3">
        <f t="shared" si="15"/>
        <v>2.5302106015525006E-2</v>
      </c>
      <c r="T53" s="3">
        <f t="shared" si="16"/>
        <v>7.6300191948537044E-2</v>
      </c>
      <c r="U53" s="3">
        <f t="shared" si="17"/>
        <v>5.2356964128740566E-2</v>
      </c>
      <c r="V53" s="3">
        <f t="shared" si="18"/>
        <v>1.4232469198003023E-2</v>
      </c>
      <c r="W53" s="3">
        <f t="shared" si="19"/>
        <v>0.19374615477401022</v>
      </c>
    </row>
    <row r="54" spans="1:23" x14ac:dyDescent="0.3">
      <c r="A54" t="s">
        <v>54</v>
      </c>
      <c r="B54" s="2">
        <v>65611</v>
      </c>
      <c r="C54" s="2">
        <v>65490</v>
      </c>
      <c r="D54" s="2">
        <v>51422</v>
      </c>
      <c r="E54" s="2">
        <v>56996</v>
      </c>
      <c r="F54" s="2">
        <v>112056</v>
      </c>
      <c r="G54" s="2">
        <v>125032</v>
      </c>
      <c r="H54" s="2">
        <v>113063</v>
      </c>
      <c r="I54" s="2">
        <v>80353</v>
      </c>
      <c r="J54" s="2">
        <v>93061</v>
      </c>
      <c r="K54" s="2">
        <v>93202</v>
      </c>
      <c r="M54" s="3" t="s">
        <v>54</v>
      </c>
      <c r="N54" s="3">
        <f t="shared" si="10"/>
        <v>-1.8442029537729953E-3</v>
      </c>
      <c r="O54" s="3">
        <f t="shared" si="11"/>
        <v>-0.2148114215910826</v>
      </c>
      <c r="P54" s="3">
        <f t="shared" si="12"/>
        <v>0.10839718408463303</v>
      </c>
      <c r="Q54" s="3">
        <f t="shared" si="13"/>
        <v>0.966032704049407</v>
      </c>
      <c r="R54" s="3">
        <f t="shared" si="14"/>
        <v>0.1157992432355251</v>
      </c>
      <c r="S54" s="3">
        <f t="shared" si="15"/>
        <v>-9.5727493761597032E-2</v>
      </c>
      <c r="T54" s="3">
        <f t="shared" si="16"/>
        <v>-0.28930773108797753</v>
      </c>
      <c r="U54" s="3">
        <f t="shared" si="17"/>
        <v>0.1581521536221423</v>
      </c>
      <c r="V54" s="3">
        <f t="shared" si="18"/>
        <v>1.5151352338788537E-3</v>
      </c>
      <c r="W54" s="3">
        <f t="shared" si="19"/>
        <v>0.42052399750041913</v>
      </c>
    </row>
    <row r="55" spans="1:23" x14ac:dyDescent="0.3">
      <c r="A55" t="s">
        <v>55</v>
      </c>
      <c r="B55" s="2">
        <v>151532</v>
      </c>
      <c r="C55" s="2">
        <v>135659</v>
      </c>
      <c r="D55" s="2">
        <v>123285</v>
      </c>
      <c r="E55" s="2">
        <v>126792</v>
      </c>
      <c r="F55" s="2">
        <v>120619</v>
      </c>
      <c r="G55" s="2">
        <v>113868</v>
      </c>
      <c r="H55" s="2">
        <v>103935</v>
      </c>
      <c r="I55" s="2">
        <v>121074</v>
      </c>
      <c r="J55" s="2">
        <v>111101</v>
      </c>
      <c r="K55" s="2">
        <v>123707</v>
      </c>
      <c r="M55" s="3" t="s">
        <v>55</v>
      </c>
      <c r="N55" s="3">
        <f t="shared" si="10"/>
        <v>-0.10475015178312172</v>
      </c>
      <c r="O55" s="3">
        <f t="shared" si="11"/>
        <v>-9.121399980834298E-2</v>
      </c>
      <c r="P55" s="3">
        <f t="shared" si="12"/>
        <v>2.8446283002798393E-2</v>
      </c>
      <c r="Q55" s="3">
        <f t="shared" si="13"/>
        <v>-4.8686036973941575E-2</v>
      </c>
      <c r="R55" s="3">
        <f t="shared" si="14"/>
        <v>-5.5969623359503895E-2</v>
      </c>
      <c r="S55" s="3">
        <f t="shared" si="15"/>
        <v>-8.723258509853514E-2</v>
      </c>
      <c r="T55" s="3">
        <f t="shared" si="16"/>
        <v>0.16490114013566171</v>
      </c>
      <c r="U55" s="3">
        <f t="shared" si="17"/>
        <v>-8.2371111881989534E-2</v>
      </c>
      <c r="V55" s="3">
        <f t="shared" si="18"/>
        <v>0.11346432525359808</v>
      </c>
      <c r="W55" s="3">
        <f t="shared" si="19"/>
        <v>-0.18362458094659873</v>
      </c>
    </row>
  </sheetData>
  <mergeCells count="2">
    <mergeCell ref="A1:K1"/>
    <mergeCell ref="M1:U1"/>
  </mergeCells>
  <phoneticPr fontId="4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13F8-059D-45FE-A53F-DE9D68CDBE91}">
  <dimension ref="A1:R54"/>
  <sheetViews>
    <sheetView workbookViewId="0"/>
  </sheetViews>
  <sheetFormatPr defaultRowHeight="14.4" x14ac:dyDescent="0.3"/>
  <cols>
    <col min="1" max="1" width="22.109375" bestFit="1" customWidth="1"/>
    <col min="2" max="2" width="18.44140625" bestFit="1" customWidth="1"/>
    <col min="3" max="3" width="7.109375" bestFit="1" customWidth="1"/>
    <col min="4" max="4" width="23" bestFit="1" customWidth="1"/>
    <col min="6" max="6" width="17.21875" customWidth="1"/>
    <col min="17" max="17" width="20.88671875" customWidth="1"/>
    <col min="18" max="18" width="13.5546875" customWidth="1"/>
  </cols>
  <sheetData>
    <row r="1" spans="1:18" x14ac:dyDescent="0.3">
      <c r="A1" t="s">
        <v>83</v>
      </c>
      <c r="F1" t="s">
        <v>84</v>
      </c>
      <c r="Q1" t="s">
        <v>85</v>
      </c>
    </row>
    <row r="2" spans="1:18" x14ac:dyDescent="0.3">
      <c r="A2" t="s">
        <v>79</v>
      </c>
      <c r="B2" t="s">
        <v>80</v>
      </c>
      <c r="C2" t="s">
        <v>81</v>
      </c>
      <c r="D2" t="s">
        <v>82</v>
      </c>
      <c r="F2" s="4" t="s">
        <v>3</v>
      </c>
      <c r="G2" s="5" t="s">
        <v>67</v>
      </c>
      <c r="H2" s="5" t="s">
        <v>69</v>
      </c>
      <c r="I2" s="5" t="s">
        <v>70</v>
      </c>
      <c r="J2" s="5" t="s">
        <v>71</v>
      </c>
      <c r="K2" s="5" t="s">
        <v>72</v>
      </c>
      <c r="L2" s="5" t="s">
        <v>73</v>
      </c>
      <c r="M2" s="5" t="s">
        <v>74</v>
      </c>
      <c r="N2" s="5" t="s">
        <v>75</v>
      </c>
      <c r="O2" s="5" t="s">
        <v>76</v>
      </c>
      <c r="Q2" s="4" t="s">
        <v>3</v>
      </c>
      <c r="R2" s="6" t="s">
        <v>68</v>
      </c>
    </row>
    <row r="3" spans="1:18" x14ac:dyDescent="0.3">
      <c r="A3" s="2">
        <v>16253970000000</v>
      </c>
      <c r="B3" s="2">
        <v>65729007000</v>
      </c>
      <c r="C3">
        <v>2012</v>
      </c>
      <c r="D3" s="3">
        <f>B3/A3</f>
        <v>4.0438740197010327E-3</v>
      </c>
      <c r="F3" s="10" t="s">
        <v>5</v>
      </c>
      <c r="G3" s="11">
        <v>8.8292167245809343E-3</v>
      </c>
      <c r="H3" s="11">
        <v>-2.9918686766817325E-2</v>
      </c>
      <c r="I3" s="11">
        <v>0.1048310599247296</v>
      </c>
      <c r="J3" s="11">
        <v>5.1776706272758655E-2</v>
      </c>
      <c r="K3" s="11">
        <v>5.2624334837470595E-2</v>
      </c>
      <c r="L3" s="11">
        <v>5.862342965771819E-2</v>
      </c>
      <c r="M3" s="11">
        <v>6.7455966494820871E-2</v>
      </c>
      <c r="N3" s="11">
        <v>5.6258572609838443E-2</v>
      </c>
      <c r="O3" s="11">
        <v>7.2294781228906785E-2</v>
      </c>
      <c r="Q3" s="10" t="s">
        <v>5</v>
      </c>
      <c r="R3" s="12">
        <v>0.53212616400453683</v>
      </c>
    </row>
    <row r="4" spans="1:18" x14ac:dyDescent="0.3">
      <c r="A4" s="2">
        <v>16843195749999.998</v>
      </c>
      <c r="B4" s="2">
        <v>67013138000</v>
      </c>
      <c r="C4">
        <v>2013</v>
      </c>
      <c r="D4" s="3">
        <f t="shared" ref="D4:D12" si="0">B4/A4</f>
        <v>3.9786474606518778E-3</v>
      </c>
      <c r="F4" s="7" t="s">
        <v>6</v>
      </c>
      <c r="G4" s="8">
        <v>1.367710170730233E-2</v>
      </c>
      <c r="H4" s="8">
        <v>-5.4431024762565595E-2</v>
      </c>
      <c r="I4" s="8">
        <v>-6.5464281005096575E-2</v>
      </c>
      <c r="J4" s="8">
        <v>2.6353888057320935E-2</v>
      </c>
      <c r="K4" s="8">
        <v>5.4486336576852271E-2</v>
      </c>
      <c r="L4" s="8">
        <v>-6.3630798530812133E-2</v>
      </c>
      <c r="M4" s="8">
        <v>2.4806595721497838E-2</v>
      </c>
      <c r="N4" s="8">
        <v>4.8678055004252908E-2</v>
      </c>
      <c r="O4" s="8">
        <v>0.10681717050530312</v>
      </c>
      <c r="Q4" s="7" t="s">
        <v>6</v>
      </c>
      <c r="R4" s="9">
        <v>7.977668243737053E-2</v>
      </c>
    </row>
    <row r="5" spans="1:18" x14ac:dyDescent="0.3">
      <c r="A5" s="2">
        <v>17550687750000</v>
      </c>
      <c r="B5" s="2">
        <v>67199090000</v>
      </c>
      <c r="C5">
        <v>2014</v>
      </c>
      <c r="D5" s="3">
        <f t="shared" si="0"/>
        <v>3.828857931792445E-3</v>
      </c>
      <c r="F5" s="10" t="s">
        <v>7</v>
      </c>
      <c r="G5" s="11">
        <v>2.4736777292038669E-2</v>
      </c>
      <c r="H5" s="11">
        <v>-1.6718052905919996E-2</v>
      </c>
      <c r="I5" s="11">
        <v>5.01351533281328E-2</v>
      </c>
      <c r="J5" s="11">
        <v>5.6777504302910342E-2</v>
      </c>
      <c r="K5" s="11">
        <v>4.4039188390435031E-2</v>
      </c>
      <c r="L5" s="11">
        <v>0.11986379544924509</v>
      </c>
      <c r="M5" s="11">
        <v>5.5380007653136311E-2</v>
      </c>
      <c r="N5" s="11">
        <v>4.5292875286662662E-2</v>
      </c>
      <c r="O5" s="11">
        <v>1.155866549710333E-2</v>
      </c>
      <c r="Q5" s="10" t="s">
        <v>7</v>
      </c>
      <c r="R5" s="12">
        <v>0.45894553137122096</v>
      </c>
    </row>
    <row r="6" spans="1:18" x14ac:dyDescent="0.3">
      <c r="A6" s="2">
        <v>18206023500000</v>
      </c>
      <c r="B6" s="2">
        <v>68549882000</v>
      </c>
      <c r="C6">
        <v>2015</v>
      </c>
      <c r="D6" s="3">
        <f t="shared" si="0"/>
        <v>3.7652308863602201E-3</v>
      </c>
      <c r="F6" s="7" t="s">
        <v>8</v>
      </c>
      <c r="G6" s="8">
        <v>1.7998092368090017E-2</v>
      </c>
      <c r="H6" s="8">
        <v>-3.0148826093450837E-2</v>
      </c>
      <c r="I6" s="8">
        <v>2.7312725987167955E-2</v>
      </c>
      <c r="J6" s="8">
        <v>1.7046345070086611E-2</v>
      </c>
      <c r="K6" s="8">
        <v>4.7022248129796947E-2</v>
      </c>
      <c r="L6" s="8">
        <v>9.7695283378075273E-2</v>
      </c>
      <c r="M6" s="8">
        <v>6.3296858330467026E-2</v>
      </c>
      <c r="N6" s="8">
        <v>1.6450966470293135E-2</v>
      </c>
      <c r="O6" s="8">
        <v>4.5557767097647674E-2</v>
      </c>
      <c r="Q6" s="7" t="s">
        <v>8</v>
      </c>
      <c r="R6" s="9">
        <v>0.33974509614188358</v>
      </c>
    </row>
    <row r="7" spans="1:18" x14ac:dyDescent="0.3">
      <c r="A7" s="2">
        <v>18695105750000</v>
      </c>
      <c r="B7" s="2">
        <v>71767849000</v>
      </c>
      <c r="C7">
        <v>2016</v>
      </c>
      <c r="D7" s="3">
        <f t="shared" si="0"/>
        <v>3.8388576111691693E-3</v>
      </c>
      <c r="F7" s="10" t="s">
        <v>9</v>
      </c>
      <c r="G7" s="11">
        <v>-5.2069608331137334E-3</v>
      </c>
      <c r="H7" s="11">
        <v>5.4893034618422277E-3</v>
      </c>
      <c r="I7" s="11">
        <v>3.0055558398195095E-2</v>
      </c>
      <c r="J7" s="11">
        <v>2.6671518596175062E-2</v>
      </c>
      <c r="K7" s="11">
        <v>3.8050559747088743E-2</v>
      </c>
      <c r="L7" s="11">
        <v>0.10230784773156523</v>
      </c>
      <c r="M7" s="11">
        <v>3.0357287902653712E-2</v>
      </c>
      <c r="N7" s="11">
        <v>4.0530994093109216E-2</v>
      </c>
      <c r="O7" s="11">
        <v>3.0015189936577591E-2</v>
      </c>
      <c r="Q7" s="10" t="s">
        <v>9</v>
      </c>
      <c r="R7" s="12">
        <v>0.33662709581155487</v>
      </c>
    </row>
    <row r="8" spans="1:18" x14ac:dyDescent="0.3">
      <c r="A8" s="2">
        <v>19477336500000</v>
      </c>
      <c r="B8" s="2">
        <v>75147113000</v>
      </c>
      <c r="C8">
        <v>2017</v>
      </c>
      <c r="D8" s="3">
        <f t="shared" si="0"/>
        <v>3.8581822006309744E-3</v>
      </c>
      <c r="F8" s="7" t="s">
        <v>10</v>
      </c>
      <c r="G8" s="8">
        <v>-6.3800706257730294E-2</v>
      </c>
      <c r="H8" s="8">
        <v>-1.682534667872922E-2</v>
      </c>
      <c r="I8" s="8">
        <v>3.3574980363135928E-2</v>
      </c>
      <c r="J8" s="8">
        <v>8.2564673056707227E-2</v>
      </c>
      <c r="K8" s="8">
        <v>6.0160850520697355E-2</v>
      </c>
      <c r="L8" s="8">
        <v>6.1820522520020495E-2</v>
      </c>
      <c r="M8" s="8">
        <v>4.4941185413956891E-2</v>
      </c>
      <c r="N8" s="8">
        <v>2.6960976220259912E-2</v>
      </c>
      <c r="O8" s="8">
        <v>4.8766855851626482E-2</v>
      </c>
      <c r="Q8" s="7" t="s">
        <v>10</v>
      </c>
      <c r="R8" s="9">
        <v>0.30479547206338392</v>
      </c>
    </row>
    <row r="9" spans="1:18" x14ac:dyDescent="0.3">
      <c r="A9" s="2">
        <v>20533057500000</v>
      </c>
      <c r="B9" s="2">
        <v>79023156000</v>
      </c>
      <c r="C9">
        <v>2018</v>
      </c>
      <c r="D9" s="3">
        <f t="shared" si="0"/>
        <v>3.8485820243770322E-3</v>
      </c>
      <c r="F9" s="10" t="s">
        <v>11</v>
      </c>
      <c r="G9" s="11">
        <v>0.11949626382637862</v>
      </c>
      <c r="H9" s="11">
        <v>3.1849208064816063E-3</v>
      </c>
      <c r="I9" s="11">
        <v>2.6949181409205065E-2</v>
      </c>
      <c r="J9" s="11">
        <v>7.7689642755371408E-2</v>
      </c>
      <c r="K9" s="11">
        <v>6.6546502631422325E-2</v>
      </c>
      <c r="L9" s="11">
        <v>2.5974937023691847E-2</v>
      </c>
      <c r="M9" s="11">
        <v>7.7927839729484458E-2</v>
      </c>
      <c r="N9" s="11">
        <v>9.7641566215124279E-3</v>
      </c>
      <c r="O9" s="11">
        <v>6.6738764977353274E-2</v>
      </c>
      <c r="Q9" s="10" t="s">
        <v>11</v>
      </c>
      <c r="R9" s="12">
        <v>0.57917612906839244</v>
      </c>
    </row>
    <row r="10" spans="1:18" x14ac:dyDescent="0.3">
      <c r="A10" s="2">
        <v>21380976000000</v>
      </c>
      <c r="B10" s="2">
        <v>83487471000</v>
      </c>
      <c r="C10">
        <v>2019</v>
      </c>
      <c r="D10" s="3">
        <f t="shared" si="0"/>
        <v>3.9047549092239755E-3</v>
      </c>
      <c r="F10" s="7" t="s">
        <v>12</v>
      </c>
      <c r="G10" s="8">
        <v>6.1450048966326234E-2</v>
      </c>
      <c r="H10" s="8">
        <v>-2.0378988350518601E-2</v>
      </c>
      <c r="I10" s="8">
        <v>-7.9589323232009609E-3</v>
      </c>
      <c r="J10" s="8">
        <v>3.0833994074197721E-2</v>
      </c>
      <c r="K10" s="8">
        <v>3.3428636490144978E-2</v>
      </c>
      <c r="L10" s="8">
        <v>1.6394004534303525E-2</v>
      </c>
      <c r="M10" s="8">
        <v>0.10463026752549755</v>
      </c>
      <c r="N10" s="8">
        <v>6.2205881711566727E-2</v>
      </c>
      <c r="O10" s="8">
        <v>4.5883802094025865E-2</v>
      </c>
      <c r="Q10" s="7" t="s">
        <v>12</v>
      </c>
      <c r="R10" s="9">
        <v>0.37065356593235116</v>
      </c>
    </row>
    <row r="11" spans="1:18" x14ac:dyDescent="0.3">
      <c r="A11" s="2">
        <v>21060474250000</v>
      </c>
      <c r="B11" s="2">
        <v>86300399000</v>
      </c>
      <c r="C11">
        <v>2020</v>
      </c>
      <c r="D11" s="3">
        <f t="shared" si="0"/>
        <v>4.0977424333167615E-3</v>
      </c>
      <c r="F11" s="10" t="s">
        <v>56</v>
      </c>
      <c r="G11" s="11">
        <v>4.5275096005455262E-2</v>
      </c>
      <c r="H11" s="11">
        <v>3.6067381223521246E-2</v>
      </c>
      <c r="I11" s="11">
        <v>2.9592248167629877E-2</v>
      </c>
      <c r="J11" s="11">
        <v>-6.2604833143188217E-3</v>
      </c>
      <c r="K11" s="11">
        <v>8.2469440600589139E-2</v>
      </c>
      <c r="L11" s="11">
        <v>4.7560389725891904E-2</v>
      </c>
      <c r="M11" s="11">
        <v>5.5082748694381276E-2</v>
      </c>
      <c r="N11" s="11">
        <v>2.9962158129685112E-2</v>
      </c>
      <c r="O11" s="11">
        <v>4.8386884795843417E-2</v>
      </c>
      <c r="Q11" s="10" t="s">
        <v>56</v>
      </c>
      <c r="R11" s="12">
        <v>0.43146426762692058</v>
      </c>
    </row>
    <row r="12" spans="1:18" x14ac:dyDescent="0.3">
      <c r="A12" s="2">
        <v>23315081250000</v>
      </c>
      <c r="B12" s="2">
        <v>89723447000</v>
      </c>
      <c r="C12">
        <v>2021</v>
      </c>
      <c r="D12" s="3">
        <f t="shared" si="0"/>
        <v>3.8483008503348019E-3</v>
      </c>
      <c r="F12" s="7" t="s">
        <v>13</v>
      </c>
      <c r="G12" s="8">
        <v>-3.5450904672581574E-3</v>
      </c>
      <c r="H12" s="8">
        <v>4.6476695342568194E-2</v>
      </c>
      <c r="I12" s="8">
        <v>3.6221329639401625E-2</v>
      </c>
      <c r="J12" s="8">
        <v>5.4562649079291391E-2</v>
      </c>
      <c r="K12" s="8">
        <v>4.0722263675932478E-2</v>
      </c>
      <c r="L12" s="8">
        <v>-2.1122567070370253E-2</v>
      </c>
      <c r="M12" s="8">
        <v>6.0285482090963426E-2</v>
      </c>
      <c r="N12" s="8">
        <v>4.4642657429209238E-3</v>
      </c>
      <c r="O12" s="8">
        <v>2.7835644990864342E-2</v>
      </c>
      <c r="Q12" s="7" t="s">
        <v>13</v>
      </c>
      <c r="R12" s="9">
        <v>0.27073873334826132</v>
      </c>
    </row>
    <row r="13" spans="1:18" x14ac:dyDescent="0.3">
      <c r="F13" s="10" t="s">
        <v>14</v>
      </c>
      <c r="G13" s="11">
        <v>3.9279969059261288E-2</v>
      </c>
      <c r="H13" s="11">
        <v>-2.6862688466935377E-3</v>
      </c>
      <c r="I13" s="11">
        <v>4.8733207243502018E-2</v>
      </c>
      <c r="J13" s="11">
        <v>5.9628028002979373E-2</v>
      </c>
      <c r="K13" s="11">
        <v>7.9489555461975184E-2</v>
      </c>
      <c r="L13" s="11">
        <v>5.6867386483564847E-2</v>
      </c>
      <c r="M13" s="11">
        <v>7.149374793562005E-2</v>
      </c>
      <c r="N13" s="11">
        <v>4.9677343649482349E-2</v>
      </c>
      <c r="O13" s="11">
        <v>6.0261933389767451E-2</v>
      </c>
      <c r="Q13" s="10" t="s">
        <v>14</v>
      </c>
      <c r="R13" s="12">
        <v>0.56704110060627699</v>
      </c>
    </row>
    <row r="14" spans="1:18" x14ac:dyDescent="0.3">
      <c r="A14" s="3"/>
      <c r="B14" s="3"/>
      <c r="D14" s="3"/>
      <c r="F14" s="7" t="s">
        <v>15</v>
      </c>
      <c r="G14" s="8">
        <v>2.4122441198198414E-2</v>
      </c>
      <c r="H14" s="8">
        <v>-2.5052210283826155E-2</v>
      </c>
      <c r="I14" s="8">
        <v>-8.8189051550021033E-3</v>
      </c>
      <c r="J14" s="8">
        <v>-4.2437084816980851E-2</v>
      </c>
      <c r="K14" s="8">
        <v>-5.3216569118673264E-2</v>
      </c>
      <c r="L14" s="8">
        <v>-1.0720309159240913E-2</v>
      </c>
      <c r="M14" s="8">
        <v>1.1558016612131889E-2</v>
      </c>
      <c r="N14" s="8">
        <v>-1.0397486555260285E-2</v>
      </c>
      <c r="O14" s="8">
        <v>-1.1304624771611043E-2</v>
      </c>
      <c r="Q14" s="7" t="s">
        <v>15</v>
      </c>
      <c r="R14" s="9">
        <v>-0.12150882920668207</v>
      </c>
    </row>
    <row r="15" spans="1:18" x14ac:dyDescent="0.3">
      <c r="A15" s="3"/>
      <c r="B15" s="3"/>
      <c r="D15" s="3"/>
      <c r="F15" s="10" t="s">
        <v>16</v>
      </c>
      <c r="G15" s="11">
        <v>-1.7754876098574415E-2</v>
      </c>
      <c r="H15" s="11">
        <v>-6.6514527440721359E-3</v>
      </c>
      <c r="I15" s="11">
        <v>2.751239738884375E-2</v>
      </c>
      <c r="J15" s="11">
        <v>5.6503067484662578E-2</v>
      </c>
      <c r="K15" s="11">
        <v>5.2287581699346407E-2</v>
      </c>
      <c r="L15" s="11">
        <v>4.8806509169614883E-2</v>
      </c>
      <c r="M15" s="11">
        <v>-1.841534495156472E-2</v>
      </c>
      <c r="N15" s="11">
        <v>1.6033066711136787E-2</v>
      </c>
      <c r="O15" s="11">
        <v>-2.7445118555643484E-2</v>
      </c>
      <c r="Q15" s="10" t="s">
        <v>16</v>
      </c>
      <c r="R15" s="12">
        <v>0.13385864439675793</v>
      </c>
    </row>
    <row r="16" spans="1:18" x14ac:dyDescent="0.3">
      <c r="A16" s="3"/>
      <c r="B16" s="3"/>
      <c r="D16" s="3"/>
      <c r="F16" s="7" t="s">
        <v>17</v>
      </c>
      <c r="G16" s="8">
        <v>5.8922862522775149E-2</v>
      </c>
      <c r="H16" s="8">
        <v>-6.9686613126261038E-2</v>
      </c>
      <c r="I16" s="8">
        <v>2.3999419018881026E-2</v>
      </c>
      <c r="J16" s="8">
        <v>7.5717168699094024E-3</v>
      </c>
      <c r="K16" s="8">
        <v>4.260159350934406E-2</v>
      </c>
      <c r="L16" s="8">
        <v>2.6762530380189799E-2</v>
      </c>
      <c r="M16" s="8">
        <v>5.4260058281814752E-2</v>
      </c>
      <c r="N16" s="8">
        <v>2.0112682688663421E-2</v>
      </c>
      <c r="O16" s="8">
        <v>5.4324291765563901E-2</v>
      </c>
      <c r="Q16" s="7" t="s">
        <v>17</v>
      </c>
      <c r="R16" s="9">
        <v>0.23375175258569891</v>
      </c>
    </row>
    <row r="17" spans="1:18" x14ac:dyDescent="0.3">
      <c r="A17" s="3"/>
      <c r="B17" s="3"/>
      <c r="D17" s="3"/>
      <c r="F17" s="10" t="s">
        <v>18</v>
      </c>
      <c r="G17" s="11">
        <v>2.2871694699118688E-2</v>
      </c>
      <c r="H17" s="11">
        <v>-2.0568821028732892E-2</v>
      </c>
      <c r="I17" s="11">
        <v>1.1435941004969224E-2</v>
      </c>
      <c r="J17" s="11">
        <v>6.4236635685710489E-2</v>
      </c>
      <c r="K17" s="11">
        <v>3.7267667095854669E-2</v>
      </c>
      <c r="L17" s="11">
        <v>3.0149168552458076E-2</v>
      </c>
      <c r="M17" s="11">
        <v>0.10354942720532262</v>
      </c>
      <c r="N17" s="11">
        <v>3.2503226365667617E-2</v>
      </c>
      <c r="O17" s="11">
        <v>-9.3324238767336521E-3</v>
      </c>
      <c r="Q17" s="10" t="s">
        <v>18</v>
      </c>
      <c r="R17" s="12">
        <v>0.30068995500825896</v>
      </c>
    </row>
    <row r="18" spans="1:18" x14ac:dyDescent="0.3">
      <c r="A18" s="3"/>
      <c r="B18" s="3"/>
      <c r="D18" s="3"/>
      <c r="F18" s="7" t="s">
        <v>19</v>
      </c>
      <c r="G18" s="8">
        <v>-5.4505131000263125E-3</v>
      </c>
      <c r="H18" s="8">
        <v>8.3142254810559299E-2</v>
      </c>
      <c r="I18" s="8">
        <v>-1.9339330024813896E-2</v>
      </c>
      <c r="J18" s="8">
        <v>7.2792950938065037E-2</v>
      </c>
      <c r="K18" s="8">
        <v>2.0338291784956594E-2</v>
      </c>
      <c r="L18" s="8">
        <v>6.6548115970994012E-2</v>
      </c>
      <c r="M18" s="8">
        <v>-6.1375317346626613E-3</v>
      </c>
      <c r="N18" s="8">
        <v>4.2005897158641746E-2</v>
      </c>
      <c r="O18" s="8">
        <v>1.5042396668000136E-2</v>
      </c>
      <c r="Q18" s="7" t="s">
        <v>19</v>
      </c>
      <c r="R18" s="9">
        <v>0.29643830200158433</v>
      </c>
    </row>
    <row r="19" spans="1:18" x14ac:dyDescent="0.3">
      <c r="A19" s="3"/>
      <c r="B19" s="3"/>
      <c r="D19" s="3"/>
      <c r="F19" s="10" t="s">
        <v>20</v>
      </c>
      <c r="G19" s="11">
        <v>3.4606789320119444E-2</v>
      </c>
      <c r="H19" s="11">
        <v>4.490578769409055E-3</v>
      </c>
      <c r="I19" s="11">
        <v>2.6361185294982048E-2</v>
      </c>
      <c r="J19" s="11">
        <v>-5.2912029082941162E-3</v>
      </c>
      <c r="K19" s="11">
        <v>3.2697455116319406E-2</v>
      </c>
      <c r="L19" s="11">
        <v>0.1093710502349515</v>
      </c>
      <c r="M19" s="11">
        <v>9.8294926919865466E-2</v>
      </c>
      <c r="N19" s="11">
        <v>5.137868117251846E-2</v>
      </c>
      <c r="O19" s="11">
        <v>6.1068671337744906E-2</v>
      </c>
      <c r="Q19" s="10" t="s">
        <v>20</v>
      </c>
      <c r="R19" s="12">
        <v>0.48932315479149041</v>
      </c>
    </row>
    <row r="20" spans="1:18" x14ac:dyDescent="0.3">
      <c r="A20" s="3"/>
      <c r="B20" s="3"/>
      <c r="D20" s="3"/>
      <c r="F20" s="7" t="s">
        <v>21</v>
      </c>
      <c r="G20" s="8">
        <v>-6.0212540938864627E-2</v>
      </c>
      <c r="H20" s="8">
        <v>-3.1050511760787453E-2</v>
      </c>
      <c r="I20" s="8">
        <v>-3.1994964726862661E-2</v>
      </c>
      <c r="J20" s="8">
        <v>5.7615422425370683E-2</v>
      </c>
      <c r="K20" s="8">
        <v>6.6997604875879871E-2</v>
      </c>
      <c r="L20" s="8">
        <v>2.2960062969117352E-2</v>
      </c>
      <c r="M20" s="8">
        <v>3.1600987038415372E-2</v>
      </c>
      <c r="N20" s="8">
        <v>4.2116860556758964E-2</v>
      </c>
      <c r="O20" s="8">
        <v>2.1813469805910174E-2</v>
      </c>
      <c r="Q20" s="7" t="s">
        <v>21</v>
      </c>
      <c r="R20" s="9">
        <v>0.1177845251091703</v>
      </c>
    </row>
    <row r="21" spans="1:18" x14ac:dyDescent="0.3">
      <c r="A21" s="3"/>
      <c r="B21" s="3"/>
      <c r="D21" s="3"/>
      <c r="F21" s="10" t="s">
        <v>22</v>
      </c>
      <c r="G21" s="11">
        <v>-3.9540750656438244E-2</v>
      </c>
      <c r="H21" s="11">
        <v>-8.6750647726257478E-3</v>
      </c>
      <c r="I21" s="11">
        <v>-4.4701195937238078E-3</v>
      </c>
      <c r="J21" s="11">
        <v>3.0699570595282281E-2</v>
      </c>
      <c r="K21" s="11">
        <v>1.1466422689844465E-2</v>
      </c>
      <c r="L21" s="11">
        <v>7.717545784258957E-2</v>
      </c>
      <c r="M21" s="11">
        <v>4.5780973097598626E-2</v>
      </c>
      <c r="N21" s="11">
        <v>2.5715706289016479E-2</v>
      </c>
      <c r="O21" s="11">
        <v>4.0600070393162095E-2</v>
      </c>
      <c r="Q21" s="10" t="s">
        <v>22</v>
      </c>
      <c r="R21" s="12">
        <v>0.18814892996275892</v>
      </c>
    </row>
    <row r="22" spans="1:18" x14ac:dyDescent="0.3">
      <c r="A22" s="3"/>
      <c r="B22" s="3"/>
      <c r="D22" s="3"/>
      <c r="F22" s="7" t="s">
        <v>23</v>
      </c>
      <c r="G22" s="8">
        <v>-0.12908088480245186</v>
      </c>
      <c r="H22" s="8">
        <v>0.19235366681648228</v>
      </c>
      <c r="I22" s="8">
        <v>-0.17312010778904144</v>
      </c>
      <c r="J22" s="8">
        <v>-2.6682314601074664E-2</v>
      </c>
      <c r="K22" s="8">
        <v>0.22310689479925461</v>
      </c>
      <c r="L22" s="8">
        <v>4.6928466677529736E-2</v>
      </c>
      <c r="M22" s="8">
        <v>0.17703501945525291</v>
      </c>
      <c r="N22" s="8">
        <v>1.3309178903662173E-2</v>
      </c>
      <c r="O22" s="8">
        <v>7.8049353394840204E-2</v>
      </c>
      <c r="Q22" s="7" t="s">
        <v>23</v>
      </c>
      <c r="R22" s="9">
        <v>0.37604104204144179</v>
      </c>
    </row>
    <row r="23" spans="1:18" x14ac:dyDescent="0.3">
      <c r="F23" s="10" t="s">
        <v>24</v>
      </c>
      <c r="G23" s="11">
        <v>2.1848112696782281E-2</v>
      </c>
      <c r="H23" s="11">
        <v>4.0785344050426067E-2</v>
      </c>
      <c r="I23" s="11">
        <v>4.7162643111838883E-2</v>
      </c>
      <c r="J23" s="11">
        <v>1.5488200910444941E-2</v>
      </c>
      <c r="K23" s="11">
        <v>5.722991052571047E-2</v>
      </c>
      <c r="L23" s="11">
        <v>3.7434542201174384E-2</v>
      </c>
      <c r="M23" s="11">
        <v>0.11078448075211099</v>
      </c>
      <c r="N23" s="11">
        <v>2.5030237660776975E-2</v>
      </c>
      <c r="O23" s="11">
        <v>3.5663841956742104E-2</v>
      </c>
      <c r="Q23" s="10" t="s">
        <v>24</v>
      </c>
      <c r="R23" s="12">
        <v>0.46268893941527039</v>
      </c>
    </row>
    <row r="24" spans="1:18" x14ac:dyDescent="0.3">
      <c r="A24" s="13"/>
      <c r="B24" s="13"/>
      <c r="D24" s="13"/>
      <c r="F24" s="7" t="s">
        <v>25</v>
      </c>
      <c r="G24" s="8">
        <v>9.8993046925089645E-2</v>
      </c>
      <c r="H24" s="8">
        <v>-9.1291047499028385E-3</v>
      </c>
      <c r="I24" s="8">
        <v>4.9450995224704017E-2</v>
      </c>
      <c r="J24" s="8">
        <v>3.3530414141909069E-2</v>
      </c>
      <c r="K24" s="8">
        <v>3.4606528975204894E-2</v>
      </c>
      <c r="L24" s="8">
        <v>3.3536802681742646E-2</v>
      </c>
      <c r="M24" s="8">
        <v>6.0529353823993562E-2</v>
      </c>
      <c r="N24" s="8">
        <v>1.9496125579351535E-2</v>
      </c>
      <c r="O24" s="8">
        <v>4.0864357279217792E-2</v>
      </c>
      <c r="Q24" s="7" t="s">
        <v>25</v>
      </c>
      <c r="R24" s="9">
        <v>0.42134993120341296</v>
      </c>
    </row>
    <row r="25" spans="1:18" x14ac:dyDescent="0.3">
      <c r="A25" s="13"/>
      <c r="B25" s="13"/>
      <c r="D25" s="13"/>
      <c r="F25" s="10" t="s">
        <v>26</v>
      </c>
      <c r="G25" s="11">
        <v>2.1434959596847044E-2</v>
      </c>
      <c r="H25" s="11">
        <v>-1.0681581593944634E-2</v>
      </c>
      <c r="I25" s="11">
        <v>4.0647582733505015E-2</v>
      </c>
      <c r="J25" s="11">
        <v>5.7611488450667533E-2</v>
      </c>
      <c r="K25" s="11">
        <v>7.8406788257474783E-2</v>
      </c>
      <c r="L25" s="11">
        <v>4.482042940671551E-2</v>
      </c>
      <c r="M25" s="11">
        <v>3.9515934476635345E-2</v>
      </c>
      <c r="N25" s="11">
        <v>-8.1140897744829514E-3</v>
      </c>
      <c r="O25" s="11">
        <v>-8.8273025346545294E-3</v>
      </c>
      <c r="Q25" s="10" t="s">
        <v>26</v>
      </c>
      <c r="R25" s="12">
        <v>0.28068736047001469</v>
      </c>
    </row>
    <row r="26" spans="1:18" x14ac:dyDescent="0.3">
      <c r="F26" s="7" t="s">
        <v>27</v>
      </c>
      <c r="G26" s="8">
        <v>4.2160247324085659E-2</v>
      </c>
      <c r="H26" s="8">
        <v>1.9805769665987724E-2</v>
      </c>
      <c r="I26" s="8">
        <v>1.0597689220751107E-2</v>
      </c>
      <c r="J26" s="8">
        <v>3.4489811076222905E-2</v>
      </c>
      <c r="K26" s="8">
        <v>8.0579372346624486E-3</v>
      </c>
      <c r="L26" s="8">
        <v>3.1870881434870928E-2</v>
      </c>
      <c r="M26" s="8">
        <v>6.1287837864874059E-2</v>
      </c>
      <c r="N26" s="8">
        <v>2.4321183267086238E-2</v>
      </c>
      <c r="O26" s="8">
        <v>2.6347850892125917E-2</v>
      </c>
      <c r="Q26" s="7" t="s">
        <v>27</v>
      </c>
      <c r="R26" s="9">
        <v>0.28952942291817446</v>
      </c>
    </row>
    <row r="27" spans="1:18" x14ac:dyDescent="0.3">
      <c r="F27" s="10" t="s">
        <v>28</v>
      </c>
      <c r="G27" s="11">
        <v>-0.12457202391204802</v>
      </c>
      <c r="H27" s="11">
        <v>-1.4945821696275181E-2</v>
      </c>
      <c r="I27" s="11">
        <v>-5.6291302007341493E-3</v>
      </c>
      <c r="J27" s="11">
        <v>0.11452066472006114</v>
      </c>
      <c r="K27" s="11">
        <v>5.3054729517366582E-2</v>
      </c>
      <c r="L27" s="11">
        <v>6.4492968388009733E-4</v>
      </c>
      <c r="M27" s="11">
        <v>0.11752056083148565</v>
      </c>
      <c r="N27" s="11">
        <v>-5.4340076226169987E-2</v>
      </c>
      <c r="O27" s="11">
        <v>-3.0568823273990447E-2</v>
      </c>
      <c r="Q27" s="10" t="s">
        <v>28</v>
      </c>
      <c r="R27" s="12">
        <v>3.1704888694709693E-2</v>
      </c>
    </row>
    <row r="28" spans="1:18" x14ac:dyDescent="0.3">
      <c r="F28" s="7" t="s">
        <v>29</v>
      </c>
      <c r="G28" s="8">
        <v>-2.1538086128671287E-2</v>
      </c>
      <c r="H28" s="8">
        <v>-2.2302518443522993E-2</v>
      </c>
      <c r="I28" s="8">
        <v>2.2319197841367135E-2</v>
      </c>
      <c r="J28" s="8">
        <v>7.1623615720849257E-2</v>
      </c>
      <c r="K28" s="8">
        <v>3.2485206946371435E-2</v>
      </c>
      <c r="L28" s="8">
        <v>6.0396873545886666E-2</v>
      </c>
      <c r="M28" s="8">
        <v>8.6274824097754596E-2</v>
      </c>
      <c r="N28" s="8">
        <v>5.5103138043832392E-2</v>
      </c>
      <c r="O28" s="8">
        <v>9.5885763738641286E-2</v>
      </c>
      <c r="Q28" s="7" t="s">
        <v>29</v>
      </c>
      <c r="R28" s="9">
        <v>0.44121709534939413</v>
      </c>
    </row>
    <row r="29" spans="1:18" x14ac:dyDescent="0.3">
      <c r="F29" s="10" t="s">
        <v>30</v>
      </c>
      <c r="G29" s="11">
        <v>-5.4518836321490842E-2</v>
      </c>
      <c r="H29" s="11">
        <v>-2.6177982322200477E-2</v>
      </c>
      <c r="I29" s="11">
        <v>3.0531063839184659E-3</v>
      </c>
      <c r="J29" s="11">
        <v>7.4003742844561862E-2</v>
      </c>
      <c r="K29" s="11">
        <v>0.17466239590006405</v>
      </c>
      <c r="L29" s="11">
        <v>3.8960585674022493E-3</v>
      </c>
      <c r="M29" s="11">
        <v>0.18844062772980325</v>
      </c>
      <c r="N29" s="11">
        <v>6.1574129942697078E-2</v>
      </c>
      <c r="O29" s="11">
        <v>0.13704585304016231</v>
      </c>
      <c r="Q29" s="10" t="s">
        <v>30</v>
      </c>
      <c r="R29" s="12">
        <v>0.67791440669781056</v>
      </c>
    </row>
    <row r="30" spans="1:18" x14ac:dyDescent="0.3">
      <c r="F30" s="7" t="s">
        <v>31</v>
      </c>
      <c r="G30" s="8">
        <v>1.5090017636201441E-2</v>
      </c>
      <c r="H30" s="8">
        <v>2.2087265714728816E-2</v>
      </c>
      <c r="I30" s="8">
        <v>2.18144714388755E-2</v>
      </c>
      <c r="J30" s="8">
        <v>3.5980837766644284E-2</v>
      </c>
      <c r="K30" s="8">
        <v>6.688645008236685E-2</v>
      </c>
      <c r="L30" s="8">
        <v>4.3479022783163707E-2</v>
      </c>
      <c r="M30" s="8">
        <v>6.8252004530603025E-2</v>
      </c>
      <c r="N30" s="8">
        <v>2.4959475133103228E-2</v>
      </c>
      <c r="O30" s="8">
        <v>-1.8390291371338685E-2</v>
      </c>
      <c r="Q30" s="7" t="s">
        <v>31</v>
      </c>
      <c r="R30" s="9">
        <v>0.3141274415187667</v>
      </c>
    </row>
    <row r="31" spans="1:18" x14ac:dyDescent="0.3">
      <c r="F31" s="10" t="s">
        <v>32</v>
      </c>
      <c r="G31" s="11">
        <v>6.6525354638839068E-4</v>
      </c>
      <c r="H31" s="11">
        <v>9.3855709881572342E-4</v>
      </c>
      <c r="I31" s="11">
        <v>2.5766583534651725E-2</v>
      </c>
      <c r="J31" s="11">
        <v>0.21346681224925093</v>
      </c>
      <c r="K31" s="11">
        <v>7.6409196725170672E-2</v>
      </c>
      <c r="L31" s="11">
        <v>0.26396158650084323</v>
      </c>
      <c r="M31" s="11">
        <v>8.7152118243269225E-2</v>
      </c>
      <c r="N31" s="11">
        <v>4.8560514960741319E-2</v>
      </c>
      <c r="O31" s="11">
        <v>4.1403851991769824E-2</v>
      </c>
      <c r="Q31" s="10" t="s">
        <v>32</v>
      </c>
      <c r="R31" s="12">
        <v>1.0136637860753301</v>
      </c>
    </row>
    <row r="32" spans="1:18" x14ac:dyDescent="0.3">
      <c r="F32" s="7" t="s">
        <v>33</v>
      </c>
      <c r="G32" s="8">
        <v>-3.2868642807032868E-2</v>
      </c>
      <c r="H32" s="8">
        <v>3.1727707905254365E-2</v>
      </c>
      <c r="I32" s="8">
        <v>-2.1535439640857149E-2</v>
      </c>
      <c r="J32" s="8">
        <v>6.2421539708945518E-2</v>
      </c>
      <c r="K32" s="8">
        <v>0.19965736030590198</v>
      </c>
      <c r="L32" s="8">
        <v>3.3975417837533099E-2</v>
      </c>
      <c r="M32" s="8">
        <v>3.6363867808642042E-3</v>
      </c>
      <c r="N32" s="8">
        <v>2.3785516032816065E-2</v>
      </c>
      <c r="O32" s="8">
        <v>2.933020587925577E-2</v>
      </c>
      <c r="Q32" s="7" t="s">
        <v>33</v>
      </c>
      <c r="R32" s="9">
        <v>0.36081804458736083</v>
      </c>
    </row>
    <row r="33" spans="6:18" x14ac:dyDescent="0.3">
      <c r="F33" s="10" t="s">
        <v>34</v>
      </c>
      <c r="G33" s="11">
        <v>5.4230987261804552E-2</v>
      </c>
      <c r="H33" s="11">
        <v>-3.6643334236634129E-2</v>
      </c>
      <c r="I33" s="11">
        <v>-2.1484793104485374E-2</v>
      </c>
      <c r="J33" s="11">
        <v>4.7742423064475598E-2</v>
      </c>
      <c r="K33" s="11">
        <v>8.8158909678877795E-2</v>
      </c>
      <c r="L33" s="11">
        <v>7.0803870044894676E-2</v>
      </c>
      <c r="M33" s="11">
        <v>-1.0298636770901983E-2</v>
      </c>
      <c r="N33" s="11">
        <v>4.2672169341938494E-2</v>
      </c>
      <c r="O33" s="11">
        <v>-2.9295434257848044E-2</v>
      </c>
      <c r="Q33" s="10" t="s">
        <v>34</v>
      </c>
      <c r="R33" s="12">
        <v>0.21530775512550882</v>
      </c>
    </row>
    <row r="34" spans="6:18" x14ac:dyDescent="0.3">
      <c r="F34" s="7" t="s">
        <v>35</v>
      </c>
      <c r="G34" s="8">
        <v>7.0432370957122046E-3</v>
      </c>
      <c r="H34" s="8">
        <v>2.1427722301474085E-2</v>
      </c>
      <c r="I34" s="8">
        <v>-5.2166681214660497E-2</v>
      </c>
      <c r="J34" s="8">
        <v>-6.1092877443318587E-2</v>
      </c>
      <c r="K34" s="8">
        <v>8.9856170187259388E-3</v>
      </c>
      <c r="L34" s="8">
        <v>-1.0855212527239293E-3</v>
      </c>
      <c r="M34" s="8">
        <v>-1.1240055470403619E-2</v>
      </c>
      <c r="N34" s="8">
        <v>2.8876148607454431E-2</v>
      </c>
      <c r="O34" s="8">
        <v>0.25692541937815383</v>
      </c>
      <c r="Q34" s="7" t="s">
        <v>35</v>
      </c>
      <c r="R34" s="9">
        <v>0.17974221353179434</v>
      </c>
    </row>
    <row r="35" spans="6:18" x14ac:dyDescent="0.3">
      <c r="F35" s="10" t="s">
        <v>36</v>
      </c>
      <c r="G35" s="11">
        <v>3.1116137596679829E-2</v>
      </c>
      <c r="H35" s="11">
        <v>2.1567369176645455E-2</v>
      </c>
      <c r="I35" s="11">
        <v>1.0932886696376253E-2</v>
      </c>
      <c r="J35" s="11">
        <v>6.5819975685191656E-2</v>
      </c>
      <c r="K35" s="11">
        <v>5.1510521331944351E-2</v>
      </c>
      <c r="L35" s="11">
        <v>3.8392753578496662E-2</v>
      </c>
      <c r="M35" s="11">
        <v>6.6587333579151337E-2</v>
      </c>
      <c r="N35" s="11">
        <v>1.358180160698764E-2</v>
      </c>
      <c r="O35" s="11">
        <v>5.6583985991109739E-2</v>
      </c>
      <c r="Q35" s="10" t="s">
        <v>36</v>
      </c>
      <c r="R35" s="12">
        <v>0.41551768006518985</v>
      </c>
    </row>
    <row r="36" spans="6:18" x14ac:dyDescent="0.3">
      <c r="F36" s="7" t="s">
        <v>37</v>
      </c>
      <c r="G36" s="8">
        <v>2.1656772961847089E-2</v>
      </c>
      <c r="H36" s="8">
        <v>2.7381456392887384E-2</v>
      </c>
      <c r="I36" s="8">
        <v>-6.7496926225504389E-6</v>
      </c>
      <c r="J36" s="8">
        <v>4.3605795396252263E-2</v>
      </c>
      <c r="K36" s="8">
        <v>4.8983361309009758E-2</v>
      </c>
      <c r="L36" s="8">
        <v>3.9826802459007882E-2</v>
      </c>
      <c r="M36" s="8">
        <v>5.7442552921904554E-2</v>
      </c>
      <c r="N36" s="8">
        <v>-7.747110696620194E-4</v>
      </c>
      <c r="O36" s="8">
        <v>3.4913541668204984E-2</v>
      </c>
      <c r="Q36" s="7" t="s">
        <v>37</v>
      </c>
      <c r="R36" s="9">
        <v>0.30654438743549206</v>
      </c>
    </row>
    <row r="37" spans="6:18" x14ac:dyDescent="0.3">
      <c r="F37" s="10" t="s">
        <v>38</v>
      </c>
      <c r="G37" s="11">
        <v>1.610539690783799E-2</v>
      </c>
      <c r="H37" s="11">
        <v>1.3312644045364306E-2</v>
      </c>
      <c r="I37" s="11">
        <v>-1.849282986236218E-2</v>
      </c>
      <c r="J37" s="11">
        <v>3.9674017785853916E-2</v>
      </c>
      <c r="K37" s="11">
        <v>0.12962766802605794</v>
      </c>
      <c r="L37" s="11">
        <v>-1.5941111658110041E-3</v>
      </c>
      <c r="M37" s="11">
        <v>3.0066449083096573E-2</v>
      </c>
      <c r="N37" s="11">
        <v>1.5542309197354274E-2</v>
      </c>
      <c r="O37" s="11">
        <v>0.15056788423840664</v>
      </c>
      <c r="Q37" s="10" t="s">
        <v>38</v>
      </c>
      <c r="R37" s="12">
        <v>0.4262342215338385</v>
      </c>
    </row>
    <row r="38" spans="6:18" x14ac:dyDescent="0.3">
      <c r="F38" s="7" t="s">
        <v>39</v>
      </c>
      <c r="G38" s="8">
        <v>1.8459178343685767E-2</v>
      </c>
      <c r="H38" s="8">
        <v>-4.4745411888849479E-3</v>
      </c>
      <c r="I38" s="8">
        <v>-2.6726088859960204E-3</v>
      </c>
      <c r="J38" s="8">
        <v>1.8684074106417887E-2</v>
      </c>
      <c r="K38" s="8">
        <v>4.8377601835643012E-2</v>
      </c>
      <c r="L38" s="8">
        <v>3.098326658292419E-2</v>
      </c>
      <c r="M38" s="8">
        <v>5.4458294274338008E-2</v>
      </c>
      <c r="N38" s="8">
        <v>7.7505640283728576E-3</v>
      </c>
      <c r="O38" s="8">
        <v>0.10680946465444102</v>
      </c>
      <c r="Q38" s="7" t="s">
        <v>39</v>
      </c>
      <c r="R38" s="9">
        <v>0.30947717391712792</v>
      </c>
    </row>
    <row r="39" spans="6:18" x14ac:dyDescent="0.3">
      <c r="F39" s="10" t="s">
        <v>40</v>
      </c>
      <c r="G39" s="11">
        <v>-3.9144059655061986E-2</v>
      </c>
      <c r="H39" s="11">
        <v>-9.8555706589663079E-4</v>
      </c>
      <c r="I39" s="11">
        <v>-1.2152897751237331E-4</v>
      </c>
      <c r="J39" s="11">
        <v>0.16433906416079999</v>
      </c>
      <c r="K39" s="11">
        <v>3.5576051203641733E-2</v>
      </c>
      <c r="L39" s="11">
        <v>2.24196545044867E-2</v>
      </c>
      <c r="M39" s="11">
        <v>3.1901299675419451E-2</v>
      </c>
      <c r="N39" s="11">
        <v>0.13175529473477149</v>
      </c>
      <c r="O39" s="11">
        <v>3.0568733715821847E-2</v>
      </c>
      <c r="Q39" s="10" t="s">
        <v>40</v>
      </c>
      <c r="R39" s="12">
        <v>0.42408390136785762</v>
      </c>
    </row>
    <row r="40" spans="6:18" x14ac:dyDescent="0.3">
      <c r="F40" s="7" t="s">
        <v>41</v>
      </c>
      <c r="G40" s="8">
        <v>-2.4441426813450882E-2</v>
      </c>
      <c r="H40" s="8">
        <v>1.3110771832840497E-3</v>
      </c>
      <c r="I40" s="8">
        <v>2.0112287583181235E-2</v>
      </c>
      <c r="J40" s="8">
        <v>5.4678481582372644E-2</v>
      </c>
      <c r="K40" s="8">
        <v>2.8315045380727908E-2</v>
      </c>
      <c r="L40" s="8">
        <v>5.1549745690312149E-2</v>
      </c>
      <c r="M40" s="8">
        <v>5.2200519374217408E-2</v>
      </c>
      <c r="N40" s="8">
        <v>3.5822440162807175E-2</v>
      </c>
      <c r="O40" s="8">
        <v>3.8630336313924291E-2</v>
      </c>
      <c r="Q40" s="7" t="s">
        <v>41</v>
      </c>
      <c r="R40" s="9">
        <v>0.28644516147786403</v>
      </c>
    </row>
    <row r="41" spans="6:18" x14ac:dyDescent="0.3">
      <c r="F41" s="10" t="s">
        <v>42</v>
      </c>
      <c r="G41" s="11">
        <v>3.7704523283239276E-2</v>
      </c>
      <c r="H41" s="11">
        <v>-9.675507694175061E-3</v>
      </c>
      <c r="I41" s="11">
        <v>8.3728589834750795E-3</v>
      </c>
      <c r="J41" s="11">
        <v>0.17689693191842162</v>
      </c>
      <c r="K41" s="11">
        <v>5.783065862012491E-2</v>
      </c>
      <c r="L41" s="11">
        <v>5.4333619368180451E-2</v>
      </c>
      <c r="M41" s="11">
        <v>5.5401713603403693E-2</v>
      </c>
      <c r="N41" s="11">
        <v>3.6542563566379416E-2</v>
      </c>
      <c r="O41" s="11">
        <v>2.3787428680970616E-2</v>
      </c>
      <c r="Q41" s="10" t="s">
        <v>42</v>
      </c>
      <c r="R41" s="12">
        <v>0.52342030846741827</v>
      </c>
    </row>
    <row r="42" spans="6:18" x14ac:dyDescent="0.3">
      <c r="F42" s="7" t="s">
        <v>43</v>
      </c>
      <c r="G42" s="8">
        <v>-3.2711167096651769E-2</v>
      </c>
      <c r="H42" s="8">
        <v>-6.6142557214470266E-2</v>
      </c>
      <c r="I42" s="8">
        <v>1.3010957183626128E-2</v>
      </c>
      <c r="J42" s="8">
        <v>2.0926954208223856E-2</v>
      </c>
      <c r="K42" s="8">
        <v>-0.28154813225376368</v>
      </c>
      <c r="L42" s="8">
        <v>0.10706111289900536</v>
      </c>
      <c r="M42" s="8">
        <v>6.1117314489552516E-2</v>
      </c>
      <c r="N42" s="8">
        <v>1.3198489406644051E-2</v>
      </c>
      <c r="O42" s="8">
        <v>7.5859803401308976E-2</v>
      </c>
      <c r="Q42" s="7" t="s">
        <v>43</v>
      </c>
      <c r="R42" s="9">
        <v>-0.14053447350040171</v>
      </c>
    </row>
    <row r="43" spans="6:18" x14ac:dyDescent="0.3">
      <c r="F43" s="10" t="s">
        <v>44</v>
      </c>
      <c r="G43" s="11">
        <v>1.8228405709671439E-2</v>
      </c>
      <c r="H43" s="11">
        <v>1.1756773645078124E-2</v>
      </c>
      <c r="I43" s="11">
        <v>1.4581620935803964E-2</v>
      </c>
      <c r="J43" s="11">
        <v>3.2752709602461377E-2</v>
      </c>
      <c r="K43" s="11">
        <v>1.7593980585350236E-2</v>
      </c>
      <c r="L43" s="11">
        <v>5.3087890571925873E-2</v>
      </c>
      <c r="M43" s="11">
        <v>8.9716671329507086E-3</v>
      </c>
      <c r="N43" s="11">
        <v>-4.939940020782745E-4</v>
      </c>
      <c r="O43" s="11">
        <v>1.4450069152940448E-2</v>
      </c>
      <c r="Q43" s="10" t="s">
        <v>44</v>
      </c>
      <c r="R43" s="12">
        <v>0.18341989587359042</v>
      </c>
    </row>
    <row r="44" spans="6:18" x14ac:dyDescent="0.3">
      <c r="F44" s="7" t="s">
        <v>45</v>
      </c>
      <c r="G44" s="8">
        <v>-9.1633126934984516E-2</v>
      </c>
      <c r="H44" s="8">
        <v>-0.10564838404580738</v>
      </c>
      <c r="I44" s="8">
        <v>-1.5186448428955241E-2</v>
      </c>
      <c r="J44" s="8">
        <v>3.4565823078709076E-2</v>
      </c>
      <c r="K44" s="8">
        <v>5.5871929381621645E-2</v>
      </c>
      <c r="L44" s="8">
        <v>2.6072478656700555E-2</v>
      </c>
      <c r="M44" s="8">
        <v>2.1724495080269291E-2</v>
      </c>
      <c r="N44" s="8">
        <v>-6.5536379533186348E-2</v>
      </c>
      <c r="O44" s="8">
        <v>-9.1168786555654996E-2</v>
      </c>
      <c r="Q44" s="7" t="s">
        <v>45</v>
      </c>
      <c r="R44" s="9">
        <v>-0.22187306501547988</v>
      </c>
    </row>
    <row r="45" spans="6:18" x14ac:dyDescent="0.3">
      <c r="F45" s="10" t="s">
        <v>46</v>
      </c>
      <c r="G45" s="11">
        <v>6.6723041345657739E-3</v>
      </c>
      <c r="H45" s="11">
        <v>9.809770918998105E-2</v>
      </c>
      <c r="I45" s="11">
        <v>-4.9679143582915773E-2</v>
      </c>
      <c r="J45" s="11">
        <v>1.3710369261736492E-2</v>
      </c>
      <c r="K45" s="11">
        <v>8.4225180544679368E-2</v>
      </c>
      <c r="L45" s="11">
        <v>9.3017794466102657E-2</v>
      </c>
      <c r="M45" s="11">
        <v>3.3466032000704839E-2</v>
      </c>
      <c r="N45" s="11">
        <v>5.3525584219693077E-2</v>
      </c>
      <c r="O45" s="11">
        <v>0.15692518239107997</v>
      </c>
      <c r="Q45" s="10" t="s">
        <v>46</v>
      </c>
      <c r="R45" s="12">
        <v>0.58966841350144306</v>
      </c>
    </row>
    <row r="46" spans="6:18" x14ac:dyDescent="0.3">
      <c r="F46" s="7" t="s">
        <v>47</v>
      </c>
      <c r="G46" s="8">
        <v>3.4770329811610545E-2</v>
      </c>
      <c r="H46" s="8">
        <v>1.7741972346017598E-2</v>
      </c>
      <c r="I46" s="8">
        <v>2.8156497891268714E-2</v>
      </c>
      <c r="J46" s="8">
        <v>4.3271676442895535E-2</v>
      </c>
      <c r="K46" s="8">
        <v>4.1457108066577111E-2</v>
      </c>
      <c r="L46" s="8">
        <v>2.7540301520834864E-2</v>
      </c>
      <c r="M46" s="8">
        <v>6.190814945498975E-2</v>
      </c>
      <c r="N46" s="8">
        <v>0.10876716169292919</v>
      </c>
      <c r="O46" s="8">
        <v>3.4613171167170415E-2</v>
      </c>
      <c r="Q46" s="7" t="s">
        <v>47</v>
      </c>
      <c r="R46" s="9">
        <v>0.47259682301074835</v>
      </c>
    </row>
    <row r="47" spans="6:18" x14ac:dyDescent="0.3">
      <c r="F47" s="10" t="s">
        <v>48</v>
      </c>
      <c r="G47" s="11">
        <v>0.10723767525279472</v>
      </c>
      <c r="H47" s="11">
        <v>7.0017359196019573E-3</v>
      </c>
      <c r="I47" s="11">
        <v>5.709315130095878E-2</v>
      </c>
      <c r="J47" s="11">
        <v>-0.2185703163454944</v>
      </c>
      <c r="K47" s="11">
        <v>6.6146576724026615E-2</v>
      </c>
      <c r="L47" s="11">
        <v>0.32968585059286598</v>
      </c>
      <c r="M47" s="11">
        <v>0.1380674447171423</v>
      </c>
      <c r="N47" s="11">
        <v>2.8043589233338235E-2</v>
      </c>
      <c r="O47" s="11">
        <v>4.5566727893603998E-2</v>
      </c>
      <c r="Q47" s="10" t="s">
        <v>48</v>
      </c>
      <c r="R47" s="12">
        <v>0.59724481071733915</v>
      </c>
    </row>
    <row r="48" spans="6:18" x14ac:dyDescent="0.3">
      <c r="F48" s="7" t="s">
        <v>49</v>
      </c>
      <c r="G48" s="8">
        <v>7.3528188578177766E-3</v>
      </c>
      <c r="H48" s="8">
        <v>-5.4173891503591774E-2</v>
      </c>
      <c r="I48" s="8">
        <v>4.4644649887820929E-2</v>
      </c>
      <c r="J48" s="8">
        <v>5.3734236982191652E-3</v>
      </c>
      <c r="K48" s="8">
        <v>1.4105697138962313E-2</v>
      </c>
      <c r="L48" s="8">
        <v>7.9235756497791035E-2</v>
      </c>
      <c r="M48" s="8">
        <v>5.3512569302042984E-2</v>
      </c>
      <c r="N48" s="8">
        <v>0.3972721243403789</v>
      </c>
      <c r="O48" s="8">
        <v>2.2819671454515435E-2</v>
      </c>
      <c r="Q48" s="7" t="s">
        <v>49</v>
      </c>
      <c r="R48" s="9">
        <v>0.64895280554954837</v>
      </c>
    </row>
    <row r="49" spans="6:18" x14ac:dyDescent="0.3">
      <c r="F49" s="10" t="s">
        <v>50</v>
      </c>
      <c r="G49" s="11">
        <v>2.9043669895029867E-2</v>
      </c>
      <c r="H49" s="11">
        <v>-2.7070018823476368E-2</v>
      </c>
      <c r="I49" s="11">
        <v>2.179312102574945E-2</v>
      </c>
      <c r="J49" s="11">
        <v>3.6680754207838E-2</v>
      </c>
      <c r="K49" s="11">
        <v>6.01966315752058E-2</v>
      </c>
      <c r="L49" s="11">
        <v>8.5925688086999186E-2</v>
      </c>
      <c r="M49" s="11">
        <v>7.705040866272353E-2</v>
      </c>
      <c r="N49" s="11">
        <v>5.7664405793010992E-2</v>
      </c>
      <c r="O49" s="11">
        <v>1.2303416874538087E-2</v>
      </c>
      <c r="Q49" s="10" t="s">
        <v>50</v>
      </c>
      <c r="R49" s="12">
        <v>0.40800614742214231</v>
      </c>
    </row>
    <row r="50" spans="6:18" x14ac:dyDescent="0.3">
      <c r="F50" s="7" t="s">
        <v>51</v>
      </c>
      <c r="G50" s="8">
        <v>5.8431642339353315E-2</v>
      </c>
      <c r="H50" s="8">
        <v>-1.5614383701562463E-2</v>
      </c>
      <c r="I50" s="8">
        <v>7.4096240542808629E-3</v>
      </c>
      <c r="J50" s="8">
        <v>6.2807862687106891E-2</v>
      </c>
      <c r="K50" s="8">
        <v>4.2061120046079731E-2</v>
      </c>
      <c r="L50" s="8">
        <v>3.7771075099602404E-2</v>
      </c>
      <c r="M50" s="8">
        <v>1.4251208950871674E-2</v>
      </c>
      <c r="N50" s="8">
        <v>1.2080008242790052E-2</v>
      </c>
      <c r="O50" s="8">
        <v>2.9568899317522896E-2</v>
      </c>
      <c r="Q50" s="7" t="s">
        <v>51</v>
      </c>
      <c r="R50" s="9">
        <v>0.27496856710034467</v>
      </c>
    </row>
    <row r="51" spans="6:18" x14ac:dyDescent="0.3">
      <c r="F51" s="10" t="s">
        <v>52</v>
      </c>
      <c r="G51" s="11">
        <v>-2.7835224967593188E-2</v>
      </c>
      <c r="H51" s="11">
        <v>-4.15793009384606E-3</v>
      </c>
      <c r="I51" s="11">
        <v>1.7845917976236105E-2</v>
      </c>
      <c r="J51" s="11">
        <v>-1.5062736296675654E-5</v>
      </c>
      <c r="K51" s="11">
        <v>5.5707858849992971E-2</v>
      </c>
      <c r="L51" s="11">
        <v>6.8296719759915149E-3</v>
      </c>
      <c r="M51" s="11">
        <v>5.9897494036231375E-3</v>
      </c>
      <c r="N51" s="11">
        <v>2.2656517798866471E-2</v>
      </c>
      <c r="O51" s="11">
        <v>6.2257791981192717E-2</v>
      </c>
      <c r="Q51" s="10" t="s">
        <v>52</v>
      </c>
      <c r="R51" s="12">
        <v>0.14461354258403508</v>
      </c>
    </row>
    <row r="52" spans="6:18" x14ac:dyDescent="0.3">
      <c r="F52" s="7" t="s">
        <v>53</v>
      </c>
      <c r="G52" s="8">
        <v>-4.3502519907573062E-2</v>
      </c>
      <c r="H52" s="8">
        <v>-4.8132132284458649E-3</v>
      </c>
      <c r="I52" s="8">
        <v>-2.8618272483105549E-2</v>
      </c>
      <c r="J52" s="8">
        <v>6.3128567347438505E-2</v>
      </c>
      <c r="K52" s="8">
        <v>3.1007868844817387E-2</v>
      </c>
      <c r="L52" s="8">
        <v>2.5302106015525006E-2</v>
      </c>
      <c r="M52" s="8">
        <v>7.6300191948537044E-2</v>
      </c>
      <c r="N52" s="8">
        <v>5.2356964128740566E-2</v>
      </c>
      <c r="O52" s="8">
        <v>1.4232469198003023E-2</v>
      </c>
      <c r="Q52" s="7" t="s">
        <v>53</v>
      </c>
      <c r="R52" s="9">
        <v>0.19374615477401022</v>
      </c>
    </row>
    <row r="53" spans="6:18" x14ac:dyDescent="0.3">
      <c r="F53" s="10" t="s">
        <v>54</v>
      </c>
      <c r="G53" s="11">
        <v>-1.8442029537729953E-3</v>
      </c>
      <c r="H53" s="11">
        <v>-0.2148114215910826</v>
      </c>
      <c r="I53" s="11">
        <v>0.10839718408463303</v>
      </c>
      <c r="J53" s="11">
        <v>0.966032704049407</v>
      </c>
      <c r="K53" s="11">
        <v>0.1157992432355251</v>
      </c>
      <c r="L53" s="11">
        <v>-9.5727493761597032E-2</v>
      </c>
      <c r="M53" s="11">
        <v>-0.28930773108797753</v>
      </c>
      <c r="N53" s="11">
        <v>0.1581521536221423</v>
      </c>
      <c r="O53" s="11">
        <v>1.5151352338788537E-3</v>
      </c>
      <c r="Q53" s="10" t="s">
        <v>54</v>
      </c>
      <c r="R53" s="12">
        <v>0.42052399750041913</v>
      </c>
    </row>
    <row r="54" spans="6:18" x14ac:dyDescent="0.3">
      <c r="F54" s="7" t="s">
        <v>55</v>
      </c>
      <c r="G54" s="8">
        <v>-0.10475015178312172</v>
      </c>
      <c r="H54" s="8">
        <v>-9.121399980834298E-2</v>
      </c>
      <c r="I54" s="8">
        <v>2.8446283002798393E-2</v>
      </c>
      <c r="J54" s="8">
        <v>-4.8686036973941575E-2</v>
      </c>
      <c r="K54" s="8">
        <v>-5.5969623359503895E-2</v>
      </c>
      <c r="L54" s="8">
        <v>-8.723258509853514E-2</v>
      </c>
      <c r="M54" s="8">
        <v>0.16490114013566171</v>
      </c>
      <c r="N54" s="8">
        <v>-8.2371111881989534E-2</v>
      </c>
      <c r="O54" s="8">
        <v>0.11346432525359808</v>
      </c>
      <c r="Q54" s="7" t="s">
        <v>55</v>
      </c>
      <c r="R54" s="9">
        <v>-0.18362458094659873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FCEA-DDF1-4020-8A73-949D5A9A1713}">
  <dimension ref="A1:B2"/>
  <sheetViews>
    <sheetView workbookViewId="0"/>
  </sheetViews>
  <sheetFormatPr defaultRowHeight="14.4" x14ac:dyDescent="0.3"/>
  <sheetData>
    <row r="1" spans="1:2" x14ac:dyDescent="0.3">
      <c r="A1" t="s">
        <v>1</v>
      </c>
      <c r="B1" t="s">
        <v>0</v>
      </c>
    </row>
    <row r="2" spans="1:2" x14ac:dyDescent="0.3">
      <c r="A2" s="1" t="s">
        <v>2</v>
      </c>
    </row>
  </sheetData>
  <hyperlinks>
    <hyperlink ref="A2" r:id="rId1" xr:uid="{DD7F7518-076D-4BDD-A98D-3C57DED8ED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HERD USD &amp; Percent Change by FY</vt:lpstr>
      <vt:lpstr>For Visuals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67 Higher Education Research and Development: Fiscal Year 2021</dc:title>
  <dc:subject>Higher education R&amp;D expenditures, by state: FYs 2010–21</dc:subject>
  <dc:creator>National Center for Science and Engineering Statistics, National Science Foundation</dc:creator>
  <cp:lastModifiedBy>Conor Gowder</cp:lastModifiedBy>
  <dcterms:created xsi:type="dcterms:W3CDTF">2022-12-15T12:53:14Z</dcterms:created>
  <dcterms:modified xsi:type="dcterms:W3CDTF">2023-04-17T19:58:55Z</dcterms:modified>
</cp:coreProperties>
</file>